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9200" windowHeight="616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'2'!$A$1:$V$27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<sst xmlns="http://schemas.openxmlformats.org/spreadsheetml/2006/main" count="95" uniqueCount="49">
  <si>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</si>
  <si>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</si>
  <si>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</si>
  <si>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</si>
  <si>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</si>
  <si>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</si>
  <si>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</si>
  <si>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</si>
  <si>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</si>
  <si>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</si>
  <si>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</si>
  <si>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</si>
  <si>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</si>
  <si>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</si>
  <si>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</si>
  <si>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</si>
  <si>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</si>
  <si>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</si>
  <si>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Інформація про надання послуг Волинською обласною службою зайнятості</t>
  </si>
  <si>
    <t>Волинь</t>
  </si>
  <si>
    <t>Ковельський МРЦЗ</t>
  </si>
  <si>
    <t xml:space="preserve">Луцький МЦЗ 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</si>
  <si>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</si>
  <si>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</si>
  <si>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Мали статус безробітного,  осіб</t>
  </si>
  <si>
    <t>Кількість безробітних, охоплених профорієнтаційними послугами, осіб</t>
  </si>
  <si>
    <t>Отримували допомогу по безробіттю,  осіб</t>
  </si>
  <si>
    <t>Горохівська РФ Волинського ОЦЗ</t>
  </si>
  <si>
    <t>Іваничівська РФ Волинського ОЦЗ</t>
  </si>
  <si>
    <t>Кам-Каширська РФ Волинського ОЦЗ</t>
  </si>
  <si>
    <t>Ківерцівська  РФ Волинського ОЦЗ</t>
  </si>
  <si>
    <t>Локачинська РФ Волинського ОЦЗ</t>
  </si>
  <si>
    <t>Луцька РФ  Волинського ОЦЗ</t>
  </si>
  <si>
    <t>Любешівська РФ Волинського ОЦЗ</t>
  </si>
  <si>
    <t>Любомльська  РФ Волинського ОЦЗ</t>
  </si>
  <si>
    <t>Маневицька  РФ Волинського ОЦЗ</t>
  </si>
  <si>
    <t>Ратнівська РФ Волинського ОЦЗ</t>
  </si>
  <si>
    <t>Рожищенська РФ Волинського ОЦЗ</t>
  </si>
  <si>
    <t>Старовижівська  РФ Волинського ОЦЗ</t>
  </si>
  <si>
    <t>Турійська  РФ Волинського ОЦЗ</t>
  </si>
  <si>
    <t>Шацька РФ Волинського ОЦЗ</t>
  </si>
  <si>
    <t>Вол- Волинська  МРФ Волинського ОЦЗ</t>
  </si>
  <si>
    <t>Нововолинська МФ Волинського ОЦЗ</t>
  </si>
  <si>
    <t>Волинська область</t>
  </si>
  <si>
    <r>
      <t xml:space="preserve">Всього отримали роботу                      </t>
    </r>
    <r>
      <rPr>
        <b/>
        <i/>
        <sz val="20"/>
        <rFont val="Times New Roman Cyr"/>
        <family val="0"/>
      </rPr>
      <t>(у т.ч. до набуття статусу безробітного</t>
    </r>
    <r>
      <rPr>
        <b/>
        <sz val="20"/>
        <rFont val="Times New Roman Cyr"/>
        <family val="0"/>
      </rPr>
      <t>), осіб</t>
    </r>
  </si>
  <si>
    <t xml:space="preserve">Надання послуг Волинською обласною службою зайнятості  </t>
  </si>
  <si>
    <t>Брали участь у громадських та інших роботах тимчасового характеру, осіб</t>
  </si>
  <si>
    <t>у січні-березні 2020 року</t>
  </si>
  <si>
    <t>станом на 1 квітня 2020 року: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</si>
</sst>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%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b/>
      <i/>
      <sz val="14"/>
      <name val="Times New Roman"/>
      <family val="1"/>
    </font>
    <font>
      <b/>
      <sz val="16"/>
      <name val="Times New Roman Cyr"/>
      <family val="1"/>
    </font>
    <font>
      <i/>
      <sz val="16"/>
      <name val="Times New Roman Cyr"/>
      <family val="1"/>
    </font>
    <font>
      <b/>
      <i/>
      <sz val="16"/>
      <name val="Times New Roman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i/>
      <sz val="20"/>
      <name val="Times New Roman Cyr"/>
      <family val="1"/>
    </font>
    <font>
      <sz val="18"/>
      <name val="Times New Roman Cyr"/>
      <family val="1"/>
    </font>
    <font>
      <b/>
      <i/>
      <sz val="18"/>
      <name val="Times New Roman Cyr"/>
      <family val="1"/>
    </font>
    <font>
      <b/>
      <i/>
      <sz val="20"/>
      <name val="Times New Roman Cyr"/>
      <family val="0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9"/>
      <name val="Times New Roman Cyr"/>
      <family val="1"/>
    </font>
    <font>
      <b/>
      <sz val="11"/>
      <color indexed="9"/>
      <name val="Times New Roman Cyr"/>
      <family val="1"/>
    </font>
    <font>
      <sz val="8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8"/>
      <color indexed="9"/>
      <name val="Times New Roman Cyr"/>
      <family val="1"/>
    </font>
    <font>
      <b/>
      <sz val="20"/>
      <color indexed="9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theme="0"/>
      <name val="Times New Roman Cyr"/>
      <family val="1"/>
    </font>
    <font>
      <b/>
      <sz val="11"/>
      <color theme="0"/>
      <name val="Times New Roman Cyr"/>
      <family val="1"/>
    </font>
    <font>
      <sz val="8"/>
      <color theme="0"/>
      <name val="Times New Roman Cyr"/>
      <family val="1"/>
    </font>
    <font>
      <sz val="12"/>
      <color theme="0"/>
      <name val="Times New Roman Cyr"/>
      <family val="1"/>
    </font>
    <font>
      <b/>
      <sz val="18"/>
      <color theme="0"/>
      <name val="Times New Roman Cyr"/>
      <family val="1"/>
    </font>
    <font>
      <b/>
      <sz val="20"/>
      <color theme="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5" fillId="0" borderId="0" xfId="56" applyFont="1">
      <alignment/>
      <protection/>
    </xf>
    <xf numFmtId="0" fontId="5" fillId="0" borderId="0" xfId="58" applyFont="1" applyAlignment="1">
      <alignment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 wrapText="1"/>
      <protection/>
    </xf>
    <xf numFmtId="0" fontId="13" fillId="0" borderId="0" xfId="58" applyFont="1" applyAlignment="1">
      <alignment vertical="center" wrapText="1"/>
      <protection/>
    </xf>
    <xf numFmtId="0" fontId="11" fillId="33" borderId="10" xfId="58" applyFont="1" applyFill="1" applyBorder="1" applyAlignment="1">
      <alignment vertical="center" wrapText="1"/>
      <protection/>
    </xf>
    <xf numFmtId="172" fontId="14" fillId="34" borderId="10" xfId="56" applyNumberFormat="1" applyFont="1" applyFill="1" applyBorder="1" applyAlignment="1">
      <alignment horizontal="center" vertical="center" wrapText="1"/>
      <protection/>
    </xf>
    <xf numFmtId="172" fontId="14" fillId="0" borderId="10" xfId="56" applyNumberFormat="1" applyFont="1" applyFill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left" vertical="center" wrapText="1"/>
      <protection/>
    </xf>
    <xf numFmtId="0" fontId="11" fillId="0" borderId="10" xfId="58" applyFont="1" applyBorder="1" applyAlignment="1">
      <alignment vertical="center" wrapText="1"/>
      <protection/>
    </xf>
    <xf numFmtId="0" fontId="11" fillId="0" borderId="10" xfId="53" applyFont="1" applyBorder="1" applyAlignment="1">
      <alignment vertical="center" wrapText="1"/>
      <protection/>
    </xf>
    <xf numFmtId="3" fontId="72" fillId="0" borderId="0" xfId="56" applyNumberFormat="1" applyFont="1" applyFill="1">
      <alignment/>
      <protection/>
    </xf>
    <xf numFmtId="0" fontId="72" fillId="0" borderId="0" xfId="56" applyFont="1" applyFill="1">
      <alignment/>
      <protection/>
    </xf>
    <xf numFmtId="0" fontId="17" fillId="0" borderId="0" xfId="59" applyFont="1" applyFill="1">
      <alignment/>
      <protection/>
    </xf>
    <xf numFmtId="0" fontId="3" fillId="0" borderId="0" xfId="59" applyFont="1" applyFill="1" applyAlignment="1">
      <alignment vertical="center" wrapText="1"/>
      <protection/>
    </xf>
    <xf numFmtId="0" fontId="18" fillId="0" borderId="0" xfId="59" applyFont="1" applyFill="1" applyAlignment="1">
      <alignment/>
      <protection/>
    </xf>
    <xf numFmtId="0" fontId="19" fillId="0" borderId="0" xfId="59" applyFont="1" applyFill="1" applyAlignment="1">
      <alignment vertical="top"/>
      <protection/>
    </xf>
    <xf numFmtId="0" fontId="6" fillId="0" borderId="0" xfId="59" applyFont="1" applyFill="1" applyAlignment="1">
      <alignment vertical="center" wrapText="1"/>
      <protection/>
    </xf>
    <xf numFmtId="0" fontId="20" fillId="0" borderId="0" xfId="59" applyFont="1" applyFill="1" applyAlignment="1">
      <alignment vertical="center"/>
      <protection/>
    </xf>
    <xf numFmtId="0" fontId="4" fillId="0" borderId="0" xfId="59" applyFont="1" applyFill="1">
      <alignment/>
      <protection/>
    </xf>
    <xf numFmtId="0" fontId="4" fillId="0" borderId="0" xfId="59" applyFont="1" applyFill="1" applyAlignment="1">
      <alignment horizontal="center" vertical="top"/>
      <protection/>
    </xf>
    <xf numFmtId="0" fontId="20" fillId="0" borderId="0" xfId="59" applyFont="1" applyFill="1">
      <alignment/>
      <protection/>
    </xf>
    <xf numFmtId="3" fontId="7" fillId="0" borderId="0" xfId="59" applyNumberFormat="1" applyFont="1" applyFill="1" applyBorder="1" applyAlignment="1">
      <alignment horizontal="center"/>
      <protection/>
    </xf>
    <xf numFmtId="0" fontId="21" fillId="0" borderId="0" xfId="57" applyFont="1" applyFill="1">
      <alignment/>
      <protection/>
    </xf>
    <xf numFmtId="0" fontId="19" fillId="0" borderId="0" xfId="59" applyFont="1" applyFill="1">
      <alignment/>
      <protection/>
    </xf>
    <xf numFmtId="0" fontId="20" fillId="0" borderId="0" xfId="59" applyFont="1" applyFill="1">
      <alignment/>
      <protection/>
    </xf>
    <xf numFmtId="0" fontId="4" fillId="0" borderId="0" xfId="57" applyFont="1" applyFill="1">
      <alignment/>
      <protection/>
    </xf>
    <xf numFmtId="3" fontId="20" fillId="0" borderId="0" xfId="59" applyNumberFormat="1" applyFont="1" applyFill="1">
      <alignment/>
      <protection/>
    </xf>
    <xf numFmtId="3" fontId="11" fillId="34" borderId="10" xfId="56" applyNumberFormat="1" applyFont="1" applyFill="1" applyBorder="1" applyAlignment="1">
      <alignment horizontal="center" vertical="center" wrapText="1"/>
      <protection/>
    </xf>
    <xf numFmtId="3" fontId="11" fillId="0" borderId="10" xfId="53" applyNumberFormat="1" applyFont="1" applyFill="1" applyBorder="1" applyAlignment="1">
      <alignment horizontal="center" vertical="center" wrapText="1"/>
      <protection/>
    </xf>
    <xf numFmtId="172" fontId="20" fillId="0" borderId="0" xfId="59" applyNumberFormat="1" applyFont="1" applyFill="1" applyAlignment="1">
      <alignment vertical="center"/>
      <protection/>
    </xf>
    <xf numFmtId="173" fontId="20" fillId="0" borderId="0" xfId="59" applyNumberFormat="1" applyFont="1" applyFill="1" applyAlignment="1">
      <alignment vertical="center"/>
      <protection/>
    </xf>
    <xf numFmtId="1" fontId="17" fillId="0" borderId="0" xfId="59" applyNumberFormat="1" applyFont="1" applyFill="1" applyAlignment="1">
      <alignment vertical="center"/>
      <protection/>
    </xf>
    <xf numFmtId="0" fontId="73" fillId="0" borderId="0" xfId="59" applyFont="1" applyFill="1">
      <alignment/>
      <protection/>
    </xf>
    <xf numFmtId="0" fontId="74" fillId="0" borderId="0" xfId="59" applyFont="1" applyFill="1" applyAlignment="1">
      <alignment vertical="top"/>
      <protection/>
    </xf>
    <xf numFmtId="0" fontId="75" fillId="0" borderId="0" xfId="59" applyFont="1" applyFill="1" applyAlignment="1">
      <alignment vertical="center" wrapText="1"/>
      <protection/>
    </xf>
    <xf numFmtId="0" fontId="73" fillId="0" borderId="0" xfId="59" applyFont="1" applyFill="1" applyAlignment="1">
      <alignment horizontal="center" vertical="center"/>
      <protection/>
    </xf>
    <xf numFmtId="0" fontId="76" fillId="0" borderId="0" xfId="59" applyFont="1" applyFill="1" applyAlignment="1">
      <alignment horizontal="center"/>
      <protection/>
    </xf>
    <xf numFmtId="0" fontId="76" fillId="0" borderId="0" xfId="59" applyFont="1" applyFill="1" applyAlignment="1">
      <alignment horizontal="center" vertical="top"/>
      <protection/>
    </xf>
    <xf numFmtId="0" fontId="74" fillId="0" borderId="0" xfId="59" applyFont="1" applyFill="1">
      <alignment/>
      <protection/>
    </xf>
    <xf numFmtId="3" fontId="11" fillId="0" borderId="10" xfId="58" applyNumberFormat="1" applyFont="1" applyFill="1" applyBorder="1" applyAlignment="1">
      <alignment horizontal="center" vertical="center" wrapText="1"/>
      <protection/>
    </xf>
    <xf numFmtId="3" fontId="11" fillId="0" borderId="10" xfId="56" applyNumberFormat="1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center" vertical="center" wrapText="1"/>
      <protection/>
    </xf>
    <xf numFmtId="173" fontId="19" fillId="0" borderId="0" xfId="59" applyNumberFormat="1" applyFont="1" applyFill="1">
      <alignment/>
      <protection/>
    </xf>
    <xf numFmtId="172" fontId="22" fillId="0" borderId="0" xfId="54" applyNumberFormat="1" applyFont="1" applyFill="1" applyBorder="1" applyAlignment="1" applyProtection="1">
      <alignment horizontal="center" vertical="center"/>
      <protection/>
    </xf>
    <xf numFmtId="0" fontId="3" fillId="0" borderId="0" xfId="59" applyFont="1" applyFill="1" applyAlignment="1">
      <alignment horizontal="center" vertical="center" wrapText="1"/>
      <protection/>
    </xf>
    <xf numFmtId="0" fontId="23" fillId="0" borderId="0" xfId="59" applyFont="1" applyFill="1">
      <alignment/>
      <protection/>
    </xf>
    <xf numFmtId="0" fontId="23" fillId="0" borderId="0" xfId="59" applyFont="1" applyFill="1" applyAlignment="1">
      <alignment vertical="center" wrapText="1"/>
      <protection/>
    </xf>
    <xf numFmtId="0" fontId="24" fillId="0" borderId="0" xfId="59" applyFont="1" applyFill="1" applyAlignment="1">
      <alignment/>
      <protection/>
    </xf>
    <xf numFmtId="0" fontId="25" fillId="0" borderId="0" xfId="59" applyFont="1" applyFill="1" applyBorder="1" applyAlignment="1">
      <alignment horizontal="center" vertical="top"/>
      <protection/>
    </xf>
    <xf numFmtId="0" fontId="23" fillId="0" borderId="0" xfId="59" applyFont="1" applyFill="1" applyAlignment="1">
      <alignment vertical="top"/>
      <protection/>
    </xf>
    <xf numFmtId="0" fontId="26" fillId="0" borderId="10" xfId="59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left" vertical="center" wrapText="1"/>
    </xf>
    <xf numFmtId="3" fontId="11" fillId="0" borderId="10" xfId="55" applyNumberFormat="1" applyFont="1" applyFill="1" applyBorder="1" applyAlignment="1" applyProtection="1">
      <alignment horizontal="center" vertical="center"/>
      <protection locked="0"/>
    </xf>
    <xf numFmtId="172" fontId="25" fillId="0" borderId="10" xfId="59" applyNumberFormat="1" applyFont="1" applyFill="1" applyBorder="1" applyAlignment="1">
      <alignment horizontal="center" vertical="center"/>
      <protection/>
    </xf>
    <xf numFmtId="3" fontId="23" fillId="0" borderId="10" xfId="59" applyNumberFormat="1" applyFont="1" applyFill="1" applyBorder="1" applyAlignment="1">
      <alignment horizontal="center" vertical="center"/>
      <protection/>
    </xf>
    <xf numFmtId="172" fontId="24" fillId="0" borderId="10" xfId="59" applyNumberFormat="1" applyFont="1" applyFill="1" applyBorder="1" applyAlignment="1">
      <alignment horizontal="center" vertical="center"/>
      <protection/>
    </xf>
    <xf numFmtId="3" fontId="11" fillId="0" borderId="10" xfId="54" applyNumberFormat="1" applyFont="1" applyFill="1" applyBorder="1" applyAlignment="1" applyProtection="1">
      <alignment horizontal="center" vertical="center"/>
      <protection/>
    </xf>
    <xf numFmtId="172" fontId="12" fillId="0" borderId="10" xfId="54" applyNumberFormat="1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>
      <alignment/>
    </xf>
    <xf numFmtId="3" fontId="15" fillId="0" borderId="10" xfId="55" applyNumberFormat="1" applyFont="1" applyFill="1" applyBorder="1" applyAlignment="1" applyProtection="1">
      <alignment horizontal="center" vertical="center"/>
      <protection locked="0"/>
    </xf>
    <xf numFmtId="3" fontId="26" fillId="0" borderId="10" xfId="59" applyNumberFormat="1" applyFont="1" applyFill="1" applyBorder="1" applyAlignment="1">
      <alignment horizontal="center" vertical="center"/>
      <protection/>
    </xf>
    <xf numFmtId="3" fontId="15" fillId="0" borderId="10" xfId="54" applyNumberFormat="1" applyFont="1" applyFill="1" applyBorder="1" applyAlignment="1" applyProtection="1">
      <alignment horizontal="center" vertical="center"/>
      <protection/>
    </xf>
    <xf numFmtId="0" fontId="27" fillId="0" borderId="0" xfId="59" applyFont="1" applyFill="1" applyAlignment="1">
      <alignment horizontal="center" vertical="center" wrapText="1"/>
      <protection/>
    </xf>
    <xf numFmtId="0" fontId="77" fillId="0" borderId="0" xfId="59" applyFont="1" applyFill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0" fillId="0" borderId="10" xfId="59" applyFont="1" applyFill="1" applyBorder="1" applyAlignment="1">
      <alignment horizontal="center" vertical="center" wrapText="1"/>
      <protection/>
    </xf>
    <xf numFmtId="0" fontId="18" fillId="0" borderId="0" xfId="59" applyFont="1" applyFill="1" applyBorder="1" applyAlignment="1">
      <alignment horizontal="center" vertical="center" wrapText="1"/>
      <protection/>
    </xf>
    <xf numFmtId="1" fontId="32" fillId="0" borderId="0" xfId="55" applyNumberFormat="1" applyFont="1" applyFill="1" applyBorder="1" applyAlignment="1" applyProtection="1">
      <alignment horizontal="center" vertical="center" wrapText="1"/>
      <protection/>
    </xf>
    <xf numFmtId="0" fontId="78" fillId="0" borderId="0" xfId="59" applyFont="1" applyFill="1" applyAlignment="1">
      <alignment horizontal="center" vertical="center" wrapText="1"/>
      <protection/>
    </xf>
    <xf numFmtId="172" fontId="14" fillId="0" borderId="10" xfId="54" applyNumberFormat="1" applyFont="1" applyFill="1" applyBorder="1" applyAlignment="1" applyProtection="1">
      <alignment horizontal="center" vertical="center"/>
      <protection/>
    </xf>
    <xf numFmtId="0" fontId="5" fillId="0" borderId="0" xfId="56" applyFont="1" applyFill="1">
      <alignment/>
      <protection/>
    </xf>
    <xf numFmtId="0" fontId="19" fillId="35" borderId="0" xfId="59" applyFont="1" applyFill="1">
      <alignment/>
      <protection/>
    </xf>
    <xf numFmtId="0" fontId="8" fillId="0" borderId="0" xfId="56" applyFont="1" applyFill="1" applyAlignment="1">
      <alignment horizontal="right" vertical="top"/>
      <protection/>
    </xf>
    <xf numFmtId="0" fontId="9" fillId="0" borderId="0" xfId="56" applyFont="1" applyAlignment="1">
      <alignment horizontal="center" vertical="top" wrapText="1"/>
      <protection/>
    </xf>
    <xf numFmtId="0" fontId="9" fillId="0" borderId="0" xfId="58" applyFont="1" applyFill="1" applyAlignment="1">
      <alignment horizontal="center" vertical="top" wrapText="1"/>
      <protection/>
    </xf>
    <xf numFmtId="0" fontId="10" fillId="0" borderId="0" xfId="58" applyFont="1" applyFill="1" applyAlignment="1">
      <alignment horizontal="center" vertical="top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2" fillId="0" borderId="12" xfId="56" applyFont="1" applyBorder="1" applyAlignment="1">
      <alignment horizontal="center" vertical="center" wrapText="1"/>
      <protection/>
    </xf>
    <xf numFmtId="0" fontId="12" fillId="0" borderId="13" xfId="56" applyFont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28" fillId="0" borderId="0" xfId="59" applyFont="1" applyFill="1" applyAlignment="1">
      <alignment horizontal="center"/>
      <protection/>
    </xf>
    <xf numFmtId="0" fontId="27" fillId="0" borderId="10" xfId="59" applyFont="1" applyFill="1" applyBorder="1" applyAlignment="1">
      <alignment horizontal="center" vertical="center" wrapText="1"/>
      <protection/>
    </xf>
    <xf numFmtId="0" fontId="29" fillId="0" borderId="10" xfId="59" applyFont="1" applyFill="1" applyBorder="1" applyAlignment="1">
      <alignment horizontal="center" vertical="center" wrapText="1"/>
      <protection/>
    </xf>
    <xf numFmtId="0" fontId="23" fillId="0" borderId="0" xfId="59" applyFont="1" applyFill="1" applyAlignment="1">
      <alignment vertical="center" wrapText="1"/>
      <protection/>
    </xf>
    <xf numFmtId="1" fontId="8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8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8" fillId="0" borderId="16" xfId="55" applyNumberFormat="1" applyFont="1" applyFill="1" applyBorder="1" applyAlignment="1" applyProtection="1">
      <alignment horizontal="center" vertical="center" wrapText="1"/>
      <protection/>
    </xf>
    <xf numFmtId="1" fontId="8" fillId="0" borderId="17" xfId="55" applyNumberFormat="1" applyFont="1" applyFill="1" applyBorder="1" applyAlignment="1" applyProtection="1">
      <alignment horizontal="center" vertical="center" wrapText="1"/>
      <protection/>
    </xf>
    <xf numFmtId="1" fontId="8" fillId="0" borderId="18" xfId="55" applyNumberFormat="1" applyFont="1" applyFill="1" applyBorder="1" applyAlignment="1" applyProtection="1">
      <alignment horizontal="center" vertical="center" wrapText="1"/>
      <protection/>
    </xf>
    <xf numFmtId="0" fontId="27" fillId="0" borderId="0" xfId="59" applyFont="1" applyFill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90" zoomScaleNormal="90" zoomScalePageLayoutView="0" workbookViewId="0" topLeftCell="A1">
      <selection activeCell="A5" sqref="A5:A6"/>
    </sheetView>
  </sheetViews>
  <sheetFormatPr defaultColWidth="8.00390625" defaultRowHeight="15"/>
  <cols>
    <col min="1" max="1" width="76.421875" style="1" customWidth="1"/>
    <col min="2" max="2" width="13.00390625" style="72" customWidth="1"/>
    <col min="3" max="3" width="17.28125" style="13" customWidth="1"/>
    <col min="4" max="4" width="13.00390625" style="13" customWidth="1"/>
    <col min="5" max="5" width="17.140625" style="13" customWidth="1"/>
    <col min="6" max="6" width="12.7109375" style="1" customWidth="1"/>
    <col min="7" max="16384" width="8.00390625" style="1" customWidth="1"/>
  </cols>
  <sheetData>
    <row r="1" spans="3:6" ht="21.75" customHeight="1">
      <c r="C1" s="74"/>
      <c r="D1" s="74"/>
      <c r="E1" s="74"/>
      <c r="F1" s="74"/>
    </row>
    <row r="2" spans="1:6" ht="27" customHeight="1">
      <c r="A2" s="75" t="s">
        <v>18</v>
      </c>
      <c r="B2" s="75"/>
      <c r="C2" s="75"/>
      <c r="D2" s="75"/>
      <c r="E2" s="75"/>
      <c r="F2" s="75"/>
    </row>
    <row r="3" spans="1:6" ht="28.5" customHeight="1">
      <c r="A3" s="76" t="s">
        <v>47</v>
      </c>
      <c r="B3" s="76"/>
      <c r="C3" s="76"/>
      <c r="D3" s="76"/>
      <c r="E3" s="76"/>
      <c r="F3" s="76"/>
    </row>
    <row r="4" spans="1:6" s="2" customFormat="1" ht="33.75" customHeight="1">
      <c r="A4" s="77" t="s">
        <v>0</v>
      </c>
      <c r="B4" s="77"/>
      <c r="C4" s="77"/>
      <c r="D4" s="77"/>
      <c r="E4" s="77"/>
      <c r="F4" s="77"/>
    </row>
    <row r="5" spans="1:6" s="2" customFormat="1" ht="42.75" customHeight="1">
      <c r="A5" s="78" t="s">
        <v>1</v>
      </c>
      <c r="B5" s="79" t="s">
        <v>2</v>
      </c>
      <c r="C5" s="81" t="s">
        <v>3</v>
      </c>
      <c r="D5" s="82" t="s">
        <v>4</v>
      </c>
      <c r="E5" s="84" t="s">
        <v>5</v>
      </c>
      <c r="F5" s="82" t="s">
        <v>6</v>
      </c>
    </row>
    <row r="6" spans="1:6" s="2" customFormat="1" ht="37.5" customHeight="1">
      <c r="A6" s="78"/>
      <c r="B6" s="80"/>
      <c r="C6" s="81" t="s">
        <v>3</v>
      </c>
      <c r="D6" s="83"/>
      <c r="E6" s="84" t="s">
        <v>5</v>
      </c>
      <c r="F6" s="83"/>
    </row>
    <row r="7" spans="1:6" s="5" customFormat="1" ht="18.75" customHeight="1">
      <c r="A7" s="3" t="s">
        <v>7</v>
      </c>
      <c r="B7" s="4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24</v>
      </c>
      <c r="B8" s="41">
        <v>12602</v>
      </c>
      <c r="C8" s="29">
        <f>B8-E8</f>
        <v>7148</v>
      </c>
      <c r="D8" s="7">
        <f>ROUND(C8/B8*100,1)</f>
        <v>56.7</v>
      </c>
      <c r="E8" s="42">
        <v>5454</v>
      </c>
      <c r="F8" s="8">
        <f>ROUND(E8/B8*100,1)</f>
        <v>43.3</v>
      </c>
    </row>
    <row r="9" spans="1:6" s="2" customFormat="1" ht="61.5" customHeight="1">
      <c r="A9" s="9" t="s">
        <v>22</v>
      </c>
      <c r="B9" s="41">
        <v>6035</v>
      </c>
      <c r="C9" s="29">
        <f>B9-E9</f>
        <v>3657</v>
      </c>
      <c r="D9" s="7">
        <f>ROUND(C9/B9*100,1)</f>
        <v>60.6</v>
      </c>
      <c r="E9" s="42">
        <v>2378</v>
      </c>
      <c r="F9" s="8">
        <f aca="true" t="shared" si="0" ref="F9:F15">ROUND(E9/B9*100,1)</f>
        <v>39.4</v>
      </c>
    </row>
    <row r="10" spans="1:6" s="2" customFormat="1" ht="45" customHeight="1">
      <c r="A10" s="10" t="s">
        <v>23</v>
      </c>
      <c r="B10" s="41">
        <v>618</v>
      </c>
      <c r="C10" s="29">
        <f>B10-E10</f>
        <v>300</v>
      </c>
      <c r="D10" s="7">
        <f aca="true" t="shared" si="1" ref="D10:D15">ROUND(C10/B10*100,1)</f>
        <v>48.5</v>
      </c>
      <c r="E10" s="42">
        <v>318</v>
      </c>
      <c r="F10" s="8">
        <f t="shared" si="0"/>
        <v>51.5</v>
      </c>
    </row>
    <row r="11" spans="1:6" s="2" customFormat="1" ht="63" customHeight="1">
      <c r="A11" s="10" t="s">
        <v>46</v>
      </c>
      <c r="B11" s="41">
        <v>1634</v>
      </c>
      <c r="C11" s="29">
        <f>B11-E11</f>
        <v>787</v>
      </c>
      <c r="D11" s="7">
        <f t="shared" si="1"/>
        <v>48.2</v>
      </c>
      <c r="E11" s="42">
        <v>847</v>
      </c>
      <c r="F11" s="8">
        <f t="shared" si="0"/>
        <v>51.8</v>
      </c>
    </row>
    <row r="12" spans="1:6" s="2" customFormat="1" ht="67.5" customHeight="1">
      <c r="A12" s="10" t="s">
        <v>25</v>
      </c>
      <c r="B12" s="41">
        <v>11889</v>
      </c>
      <c r="C12" s="29">
        <f>B12-E12</f>
        <v>6728</v>
      </c>
      <c r="D12" s="7">
        <f>ROUND(C12/B12*100,1)</f>
        <v>56.6</v>
      </c>
      <c r="E12" s="42">
        <v>5161</v>
      </c>
      <c r="F12" s="8">
        <f t="shared" si="0"/>
        <v>43.4</v>
      </c>
    </row>
    <row r="13" spans="1:6" s="2" customFormat="1" ht="27" customHeight="1">
      <c r="A13" s="10"/>
      <c r="B13" s="85" t="s">
        <v>48</v>
      </c>
      <c r="C13" s="86"/>
      <c r="D13" s="86"/>
      <c r="E13" s="86"/>
      <c r="F13" s="87"/>
    </row>
    <row r="14" spans="1:6" s="2" customFormat="1" ht="37.5" customHeight="1">
      <c r="A14" s="11" t="s">
        <v>8</v>
      </c>
      <c r="B14" s="41">
        <v>9012</v>
      </c>
      <c r="C14" s="30">
        <f>B14-E14</f>
        <v>5022</v>
      </c>
      <c r="D14" s="7">
        <f t="shared" si="1"/>
        <v>55.7</v>
      </c>
      <c r="E14" s="30">
        <v>3990</v>
      </c>
      <c r="F14" s="8">
        <f t="shared" si="0"/>
        <v>44.3</v>
      </c>
    </row>
    <row r="15" spans="1:6" s="2" customFormat="1" ht="39.75" customHeight="1">
      <c r="A15" s="11" t="s">
        <v>26</v>
      </c>
      <c r="B15" s="41">
        <v>7996</v>
      </c>
      <c r="C15" s="30">
        <f>B15-E15</f>
        <v>4323</v>
      </c>
      <c r="D15" s="7">
        <f t="shared" si="1"/>
        <v>54.1</v>
      </c>
      <c r="E15" s="30">
        <v>3673</v>
      </c>
      <c r="F15" s="8">
        <f t="shared" si="0"/>
        <v>45.9</v>
      </c>
    </row>
    <row r="16" spans="1:6" s="2" customFormat="1" ht="15.75" customHeight="1">
      <c r="A16" s="1"/>
      <c r="B16" s="72"/>
      <c r="C16" s="12"/>
      <c r="D16" s="12"/>
      <c r="E16" s="12"/>
      <c r="F16" s="1"/>
    </row>
    <row r="17" ht="15" customHeight="1">
      <c r="E17" s="12"/>
    </row>
  </sheetData>
  <sheetProtection/>
  <mergeCells count="11">
    <mergeCell ref="B13:F13"/>
    <mergeCell ref="C1:F1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AA83"/>
  <sheetViews>
    <sheetView view="pageBreakPreview" zoomScale="58" zoomScaleSheetLayoutView="58" zoomScalePageLayoutView="0" workbookViewId="0" topLeftCell="A1">
      <pane xSplit="1" ySplit="8" topLeftCell="B9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A9" sqref="A9:IV9"/>
    </sheetView>
  </sheetViews>
  <sheetFormatPr defaultColWidth="9.140625" defaultRowHeight="15"/>
  <cols>
    <col min="1" max="1" width="32.421875" style="25" customWidth="1"/>
    <col min="2" max="2" width="12.8515625" style="25" customWidth="1"/>
    <col min="3" max="3" width="21.28125" style="25" customWidth="1"/>
    <col min="4" max="4" width="20.7109375" style="25" customWidth="1"/>
    <col min="5" max="5" width="15.00390625" style="25" customWidth="1"/>
    <col min="6" max="6" width="18.140625" style="25" customWidth="1"/>
    <col min="7" max="7" width="20.421875" style="25" customWidth="1"/>
    <col min="8" max="8" width="12.57421875" style="25" customWidth="1"/>
    <col min="9" max="9" width="17.8515625" style="25" customWidth="1"/>
    <col min="10" max="10" width="19.7109375" style="25" customWidth="1"/>
    <col min="11" max="11" width="12.8515625" style="25" customWidth="1"/>
    <col min="12" max="12" width="17.7109375" style="25" customWidth="1"/>
    <col min="13" max="13" width="20.57421875" style="25" customWidth="1"/>
    <col min="14" max="14" width="13.8515625" style="25" customWidth="1"/>
    <col min="15" max="15" width="17.421875" style="25" customWidth="1"/>
    <col min="16" max="16" width="20.8515625" style="25" customWidth="1"/>
    <col min="17" max="17" width="13.00390625" style="25" customWidth="1"/>
    <col min="18" max="18" width="18.00390625" style="25" customWidth="1"/>
    <col min="19" max="19" width="20.28125" style="25" customWidth="1"/>
    <col min="20" max="20" width="12.8515625" style="25" customWidth="1"/>
    <col min="21" max="21" width="18.140625" style="25" customWidth="1"/>
    <col min="22" max="22" width="22.140625" style="25" customWidth="1"/>
    <col min="23" max="23" width="13.00390625" style="25" customWidth="1"/>
    <col min="24" max="24" width="13.421875" style="25" customWidth="1"/>
    <col min="25" max="25" width="9.140625" style="40" customWidth="1"/>
    <col min="26" max="16384" width="9.140625" style="25" customWidth="1"/>
  </cols>
  <sheetData>
    <row r="1" ht="33.75" customHeight="1"/>
    <row r="2" spans="1:25" s="14" customFormat="1" ht="38.25" customHeight="1">
      <c r="A2" s="47"/>
      <c r="B2" s="98" t="s">
        <v>45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48"/>
      <c r="Q2" s="48"/>
      <c r="R2" s="48"/>
      <c r="S2" s="48"/>
      <c r="T2" s="48"/>
      <c r="U2" s="91"/>
      <c r="V2" s="91"/>
      <c r="W2" s="15"/>
      <c r="Y2" s="34"/>
    </row>
    <row r="3" spans="1:25" s="14" customFormat="1" ht="24.75" customHeight="1">
      <c r="A3" s="47"/>
      <c r="B3" s="98" t="s">
        <v>47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48"/>
      <c r="Q3" s="48"/>
      <c r="R3" s="48"/>
      <c r="S3" s="48"/>
      <c r="T3" s="48"/>
      <c r="U3" s="48"/>
      <c r="V3" s="48"/>
      <c r="W3" s="15"/>
      <c r="Y3" s="34"/>
    </row>
    <row r="4" spans="1:25" s="14" customFormat="1" ht="21.75" customHeight="1">
      <c r="A4" s="47"/>
      <c r="B4" s="88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49"/>
      <c r="Q4" s="49"/>
      <c r="R4" s="49"/>
      <c r="S4" s="49"/>
      <c r="T4" s="49"/>
      <c r="U4" s="49"/>
      <c r="V4" s="49"/>
      <c r="W4" s="16"/>
      <c r="Y4" s="34"/>
    </row>
    <row r="5" spans="1:25" s="17" customFormat="1" ht="23.2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1"/>
      <c r="Y5" s="35"/>
    </row>
    <row r="6" spans="1:25" s="64" customFormat="1" ht="123" customHeight="1">
      <c r="A6" s="90"/>
      <c r="B6" s="89" t="s">
        <v>9</v>
      </c>
      <c r="C6" s="89"/>
      <c r="D6" s="89"/>
      <c r="E6" s="89" t="s">
        <v>44</v>
      </c>
      <c r="F6" s="89"/>
      <c r="G6" s="89"/>
      <c r="H6" s="89" t="s">
        <v>10</v>
      </c>
      <c r="I6" s="89"/>
      <c r="J6" s="89"/>
      <c r="K6" s="89" t="s">
        <v>11</v>
      </c>
      <c r="L6" s="89"/>
      <c r="M6" s="89"/>
      <c r="N6" s="89" t="s">
        <v>12</v>
      </c>
      <c r="O6" s="89"/>
      <c r="P6" s="89"/>
      <c r="Q6" s="92" t="s">
        <v>13</v>
      </c>
      <c r="R6" s="93"/>
      <c r="S6" s="94"/>
      <c r="T6" s="95" t="s">
        <v>14</v>
      </c>
      <c r="U6" s="96"/>
      <c r="V6" s="97"/>
      <c r="W6" s="69"/>
      <c r="Y6" s="70"/>
    </row>
    <row r="7" spans="1:25" s="46" customFormat="1" ht="130.5" customHeight="1">
      <c r="A7" s="90"/>
      <c r="B7" s="66" t="s">
        <v>2</v>
      </c>
      <c r="C7" s="67" t="s">
        <v>15</v>
      </c>
      <c r="D7" s="67" t="s">
        <v>16</v>
      </c>
      <c r="E7" s="66" t="s">
        <v>2</v>
      </c>
      <c r="F7" s="67" t="s">
        <v>15</v>
      </c>
      <c r="G7" s="67" t="s">
        <v>16</v>
      </c>
      <c r="H7" s="67" t="s">
        <v>2</v>
      </c>
      <c r="I7" s="67" t="s">
        <v>15</v>
      </c>
      <c r="J7" s="67" t="s">
        <v>16</v>
      </c>
      <c r="K7" s="67" t="s">
        <v>2</v>
      </c>
      <c r="L7" s="67" t="s">
        <v>15</v>
      </c>
      <c r="M7" s="67" t="s">
        <v>16</v>
      </c>
      <c r="N7" s="66" t="s">
        <v>2</v>
      </c>
      <c r="O7" s="67" t="s">
        <v>15</v>
      </c>
      <c r="P7" s="67" t="s">
        <v>16</v>
      </c>
      <c r="Q7" s="66" t="s">
        <v>2</v>
      </c>
      <c r="R7" s="67" t="s">
        <v>15</v>
      </c>
      <c r="S7" s="67" t="s">
        <v>16</v>
      </c>
      <c r="T7" s="66" t="s">
        <v>2</v>
      </c>
      <c r="U7" s="67" t="s">
        <v>15</v>
      </c>
      <c r="V7" s="67" t="s">
        <v>16</v>
      </c>
      <c r="W7" s="68"/>
      <c r="Y7" s="65"/>
    </row>
    <row r="8" spans="1:25" s="18" customFormat="1" ht="33" customHeight="1">
      <c r="A8" s="52" t="s">
        <v>17</v>
      </c>
      <c r="B8" s="52">
        <v>1</v>
      </c>
      <c r="C8" s="52">
        <v>2</v>
      </c>
      <c r="D8" s="52">
        <v>3</v>
      </c>
      <c r="E8" s="52">
        <v>1</v>
      </c>
      <c r="F8" s="52">
        <v>2</v>
      </c>
      <c r="G8" s="52">
        <v>3</v>
      </c>
      <c r="H8" s="52">
        <v>4</v>
      </c>
      <c r="I8" s="52">
        <v>5</v>
      </c>
      <c r="J8" s="52">
        <v>6</v>
      </c>
      <c r="K8" s="52">
        <v>7</v>
      </c>
      <c r="L8" s="52">
        <v>8</v>
      </c>
      <c r="M8" s="52">
        <v>9</v>
      </c>
      <c r="N8" s="52">
        <v>10</v>
      </c>
      <c r="O8" s="52">
        <v>11</v>
      </c>
      <c r="P8" s="52">
        <v>12</v>
      </c>
      <c r="Q8" s="52">
        <v>13</v>
      </c>
      <c r="R8" s="52">
        <v>14</v>
      </c>
      <c r="S8" s="52">
        <v>15</v>
      </c>
      <c r="T8" s="52">
        <v>16</v>
      </c>
      <c r="U8" s="52">
        <v>17</v>
      </c>
      <c r="V8" s="52">
        <v>18</v>
      </c>
      <c r="W8" s="43"/>
      <c r="Y8" s="36"/>
    </row>
    <row r="9" spans="1:27" s="19" customFormat="1" ht="47.25" customHeight="1">
      <c r="A9" s="53" t="s">
        <v>43</v>
      </c>
      <c r="B9" s="54">
        <f>SUM(B10:B27)</f>
        <v>12602</v>
      </c>
      <c r="C9" s="55">
        <v>56.721155372163146</v>
      </c>
      <c r="D9" s="55">
        <f>100-C9</f>
        <v>43.278844627836854</v>
      </c>
      <c r="E9" s="56">
        <f>SUM(E10:E27)</f>
        <v>6035</v>
      </c>
      <c r="F9" s="55">
        <v>60.596520298260145</v>
      </c>
      <c r="G9" s="55">
        <f>100-F9</f>
        <v>39.403479701739855</v>
      </c>
      <c r="H9" s="56">
        <f>SUM(H10:H27)</f>
        <v>618</v>
      </c>
      <c r="I9" s="55">
        <v>48.54368932038835</v>
      </c>
      <c r="J9" s="55">
        <f>100-I9</f>
        <v>51.45631067961165</v>
      </c>
      <c r="K9" s="56">
        <f>SUM(K10:K27)</f>
        <v>1634</v>
      </c>
      <c r="L9" s="55">
        <v>48.16401468788249</v>
      </c>
      <c r="M9" s="55">
        <f>100-L9</f>
        <v>51.83598531211751</v>
      </c>
      <c r="N9" s="56">
        <f>SUM(N10:N27)</f>
        <v>11889</v>
      </c>
      <c r="O9" s="55">
        <v>56.59012532593153</v>
      </c>
      <c r="P9" s="55">
        <f>100-O9</f>
        <v>43.40987467406847</v>
      </c>
      <c r="Q9" s="58">
        <f>SUM(Q10:Q27)</f>
        <v>9012</v>
      </c>
      <c r="R9" s="59">
        <v>55.72569906790945</v>
      </c>
      <c r="S9" s="59">
        <f>100-R9</f>
        <v>44.27430093209055</v>
      </c>
      <c r="T9" s="58">
        <f>SUM(T10:T27)</f>
        <v>7996</v>
      </c>
      <c r="U9" s="59">
        <v>54.06453226613307</v>
      </c>
      <c r="V9" s="59">
        <f>100-U9</f>
        <v>45.93546773386693</v>
      </c>
      <c r="W9" s="45"/>
      <c r="X9" s="33"/>
      <c r="Y9" s="37"/>
      <c r="Z9" s="31"/>
      <c r="AA9" s="32"/>
    </row>
    <row r="10" spans="1:27" s="20" customFormat="1" ht="37.5" customHeight="1">
      <c r="A10" s="60" t="s">
        <v>27</v>
      </c>
      <c r="B10" s="61">
        <v>807</v>
      </c>
      <c r="C10" s="57">
        <v>36.80297397769517</v>
      </c>
      <c r="D10" s="57">
        <f aca="true" t="shared" si="0" ref="D10:D27">100-C10</f>
        <v>63.19702602230483</v>
      </c>
      <c r="E10" s="62">
        <v>292</v>
      </c>
      <c r="F10" s="57">
        <v>39.38356164383562</v>
      </c>
      <c r="G10" s="57">
        <f aca="true" t="shared" si="1" ref="G10:G26">100-F10</f>
        <v>60.61643835616438</v>
      </c>
      <c r="H10" s="62">
        <v>62</v>
      </c>
      <c r="I10" s="57">
        <v>20.967741935483872</v>
      </c>
      <c r="J10" s="57">
        <f aca="true" t="shared" si="2" ref="J10:J24">100-I10</f>
        <v>79.03225806451613</v>
      </c>
      <c r="K10" s="62">
        <v>68</v>
      </c>
      <c r="L10" s="57">
        <v>17.647058823529413</v>
      </c>
      <c r="M10" s="57">
        <f aca="true" t="shared" si="3" ref="M10:M24">100-L10</f>
        <v>82.35294117647058</v>
      </c>
      <c r="N10" s="62">
        <v>767</v>
      </c>
      <c r="O10" s="57">
        <v>36.89700130378096</v>
      </c>
      <c r="P10" s="57">
        <f aca="true" t="shared" si="4" ref="P10:P27">100-O10</f>
        <v>63.10299869621904</v>
      </c>
      <c r="Q10" s="63">
        <v>536</v>
      </c>
      <c r="R10" s="71">
        <v>35.26119402985074</v>
      </c>
      <c r="S10" s="71">
        <f aca="true" t="shared" si="5" ref="S10:S27">100-R10</f>
        <v>64.73880597014926</v>
      </c>
      <c r="T10" s="63">
        <v>498</v>
      </c>
      <c r="U10" s="71">
        <v>34.13654618473896</v>
      </c>
      <c r="V10" s="71">
        <f aca="true" t="shared" si="6" ref="V10:V27">100-U10</f>
        <v>65.86345381526104</v>
      </c>
      <c r="W10" s="45"/>
      <c r="X10" s="33"/>
      <c r="Y10" s="38"/>
      <c r="Z10" s="31"/>
      <c r="AA10" s="32"/>
    </row>
    <row r="11" spans="1:27" s="21" customFormat="1" ht="32.25" customHeight="1">
      <c r="A11" s="60" t="s">
        <v>28</v>
      </c>
      <c r="B11" s="61">
        <v>287</v>
      </c>
      <c r="C11" s="57">
        <v>39.721254355400696</v>
      </c>
      <c r="D11" s="57">
        <f t="shared" si="0"/>
        <v>60.278745644599304</v>
      </c>
      <c r="E11" s="62">
        <v>114</v>
      </c>
      <c r="F11" s="57">
        <v>41.228070175438596</v>
      </c>
      <c r="G11" s="57">
        <f t="shared" si="1"/>
        <v>58.771929824561404</v>
      </c>
      <c r="H11" s="62">
        <v>44</v>
      </c>
      <c r="I11" s="57">
        <v>27.27272727272727</v>
      </c>
      <c r="J11" s="57">
        <f t="shared" si="2"/>
        <v>72.72727272727273</v>
      </c>
      <c r="K11" s="62">
        <v>61</v>
      </c>
      <c r="L11" s="57">
        <v>22.950819672131146</v>
      </c>
      <c r="M11" s="57">
        <f t="shared" si="3"/>
        <v>77.04918032786885</v>
      </c>
      <c r="N11" s="62">
        <v>283</v>
      </c>
      <c r="O11" s="57">
        <v>39.2226148409894</v>
      </c>
      <c r="P11" s="57">
        <f t="shared" si="4"/>
        <v>60.7773851590106</v>
      </c>
      <c r="Q11" s="63">
        <v>213</v>
      </c>
      <c r="R11" s="71">
        <v>36.61971830985916</v>
      </c>
      <c r="S11" s="71">
        <f t="shared" si="5"/>
        <v>63.38028169014084</v>
      </c>
      <c r="T11" s="63">
        <v>199</v>
      </c>
      <c r="U11" s="71">
        <v>35.678391959798994</v>
      </c>
      <c r="V11" s="71">
        <f t="shared" si="6"/>
        <v>64.321608040201</v>
      </c>
      <c r="W11" s="45"/>
      <c r="X11" s="33"/>
      <c r="Y11" s="39"/>
      <c r="Z11" s="31"/>
      <c r="AA11" s="32"/>
    </row>
    <row r="12" spans="1:27" s="20" customFormat="1" ht="34.5" customHeight="1">
      <c r="A12" s="60" t="s">
        <v>29</v>
      </c>
      <c r="B12" s="61">
        <v>286</v>
      </c>
      <c r="C12" s="57">
        <v>34.26573426573427</v>
      </c>
      <c r="D12" s="57">
        <f t="shared" si="0"/>
        <v>65.73426573426573</v>
      </c>
      <c r="E12" s="62">
        <v>153</v>
      </c>
      <c r="F12" s="57">
        <v>32.02614379084967</v>
      </c>
      <c r="G12" s="57">
        <f t="shared" si="1"/>
        <v>67.97385620915033</v>
      </c>
      <c r="H12" s="62">
        <v>6</v>
      </c>
      <c r="I12" s="57">
        <v>50</v>
      </c>
      <c r="J12" s="57">
        <f t="shared" si="2"/>
        <v>50</v>
      </c>
      <c r="K12" s="62">
        <v>10</v>
      </c>
      <c r="L12" s="57">
        <v>50</v>
      </c>
      <c r="M12" s="57">
        <f t="shared" si="3"/>
        <v>50</v>
      </c>
      <c r="N12" s="62">
        <v>282</v>
      </c>
      <c r="O12" s="57">
        <v>33.687943262411345</v>
      </c>
      <c r="P12" s="57">
        <f t="shared" si="4"/>
        <v>66.31205673758865</v>
      </c>
      <c r="Q12" s="63">
        <v>214</v>
      </c>
      <c r="R12" s="71">
        <v>31.775700934579437</v>
      </c>
      <c r="S12" s="71">
        <f t="shared" si="5"/>
        <v>68.22429906542057</v>
      </c>
      <c r="T12" s="63">
        <v>204</v>
      </c>
      <c r="U12" s="71">
        <v>31.862745098039213</v>
      </c>
      <c r="V12" s="71">
        <f t="shared" si="6"/>
        <v>68.13725490196079</v>
      </c>
      <c r="W12" s="45"/>
      <c r="X12" s="33"/>
      <c r="Y12" s="38"/>
      <c r="Z12" s="31"/>
      <c r="AA12" s="32"/>
    </row>
    <row r="13" spans="1:27" s="20" customFormat="1" ht="42.75" customHeight="1">
      <c r="A13" s="60" t="s">
        <v>30</v>
      </c>
      <c r="B13" s="61">
        <v>653</v>
      </c>
      <c r="C13" s="57">
        <v>52.67993874425727</v>
      </c>
      <c r="D13" s="57">
        <f t="shared" si="0"/>
        <v>47.32006125574273</v>
      </c>
      <c r="E13" s="62">
        <v>390</v>
      </c>
      <c r="F13" s="57">
        <v>60.256410256410255</v>
      </c>
      <c r="G13" s="57">
        <f t="shared" si="1"/>
        <v>39.743589743589745</v>
      </c>
      <c r="H13" s="62">
        <v>24</v>
      </c>
      <c r="I13" s="57">
        <v>54.166666666666664</v>
      </c>
      <c r="J13" s="57">
        <f t="shared" si="2"/>
        <v>45.833333333333336</v>
      </c>
      <c r="K13" s="62">
        <v>97</v>
      </c>
      <c r="L13" s="57">
        <v>51.546391752577314</v>
      </c>
      <c r="M13" s="57">
        <f t="shared" si="3"/>
        <v>48.453608247422686</v>
      </c>
      <c r="N13" s="62">
        <v>593</v>
      </c>
      <c r="O13" s="57">
        <v>53.456998313659355</v>
      </c>
      <c r="P13" s="57">
        <f t="shared" si="4"/>
        <v>46.543001686340645</v>
      </c>
      <c r="Q13" s="63">
        <v>438</v>
      </c>
      <c r="R13" s="71">
        <v>52.28310502283106</v>
      </c>
      <c r="S13" s="71">
        <f t="shared" si="5"/>
        <v>47.71689497716894</v>
      </c>
      <c r="T13" s="63">
        <v>379</v>
      </c>
      <c r="U13" s="71">
        <v>51.187335092348285</v>
      </c>
      <c r="V13" s="71">
        <f t="shared" si="6"/>
        <v>48.812664907651715</v>
      </c>
      <c r="W13" s="45"/>
      <c r="X13" s="33"/>
      <c r="Y13" s="38"/>
      <c r="Z13" s="31"/>
      <c r="AA13" s="32"/>
    </row>
    <row r="14" spans="1:27" s="20" customFormat="1" ht="37.5" customHeight="1">
      <c r="A14" s="60" t="s">
        <v>31</v>
      </c>
      <c r="B14" s="61">
        <v>292</v>
      </c>
      <c r="C14" s="57">
        <v>20.205479452054796</v>
      </c>
      <c r="D14" s="57">
        <f t="shared" si="0"/>
        <v>79.79452054794521</v>
      </c>
      <c r="E14" s="62">
        <v>138</v>
      </c>
      <c r="F14" s="57">
        <v>30.434782608695656</v>
      </c>
      <c r="G14" s="57">
        <f t="shared" si="1"/>
        <v>69.56521739130434</v>
      </c>
      <c r="H14" s="62">
        <v>37</v>
      </c>
      <c r="I14" s="57">
        <v>13.513513513513514</v>
      </c>
      <c r="J14" s="57">
        <f t="shared" si="2"/>
        <v>86.48648648648648</v>
      </c>
      <c r="K14" s="62">
        <v>78</v>
      </c>
      <c r="L14" s="57">
        <v>14.102564102564102</v>
      </c>
      <c r="M14" s="57">
        <f t="shared" si="3"/>
        <v>85.8974358974359</v>
      </c>
      <c r="N14" s="62">
        <v>285</v>
      </c>
      <c r="O14" s="57">
        <v>20.350877192982455</v>
      </c>
      <c r="P14" s="57">
        <f t="shared" si="4"/>
        <v>79.64912280701755</v>
      </c>
      <c r="Q14" s="63">
        <v>206</v>
      </c>
      <c r="R14" s="71">
        <v>21.844660194174757</v>
      </c>
      <c r="S14" s="71">
        <f t="shared" si="5"/>
        <v>78.15533980582524</v>
      </c>
      <c r="T14" s="63">
        <v>194</v>
      </c>
      <c r="U14" s="71">
        <v>21.649484536082475</v>
      </c>
      <c r="V14" s="71">
        <f t="shared" si="6"/>
        <v>78.35051546391753</v>
      </c>
      <c r="W14" s="45"/>
      <c r="X14" s="33"/>
      <c r="Y14" s="38"/>
      <c r="Z14" s="31"/>
      <c r="AA14" s="32"/>
    </row>
    <row r="15" spans="1:27" s="20" customFormat="1" ht="39.75" customHeight="1">
      <c r="A15" s="60" t="s">
        <v>32</v>
      </c>
      <c r="B15" s="61">
        <v>614</v>
      </c>
      <c r="C15" s="57">
        <v>27.035830618892508</v>
      </c>
      <c r="D15" s="57">
        <f t="shared" si="0"/>
        <v>72.9641693811075</v>
      </c>
      <c r="E15" s="62">
        <v>368</v>
      </c>
      <c r="F15" s="57">
        <v>46.73913043478261</v>
      </c>
      <c r="G15" s="57">
        <f t="shared" si="1"/>
        <v>53.26086956521739</v>
      </c>
      <c r="H15" s="62">
        <v>50</v>
      </c>
      <c r="I15" s="57">
        <v>24</v>
      </c>
      <c r="J15" s="57">
        <f t="shared" si="2"/>
        <v>76</v>
      </c>
      <c r="K15" s="62">
        <v>64</v>
      </c>
      <c r="L15" s="57">
        <v>31.25</v>
      </c>
      <c r="M15" s="57">
        <f t="shared" si="3"/>
        <v>68.75</v>
      </c>
      <c r="N15" s="62">
        <v>589</v>
      </c>
      <c r="O15" s="57">
        <v>27.504244482173174</v>
      </c>
      <c r="P15" s="57">
        <f t="shared" si="4"/>
        <v>72.49575551782682</v>
      </c>
      <c r="Q15" s="63">
        <v>453</v>
      </c>
      <c r="R15" s="71">
        <v>26.048565121412803</v>
      </c>
      <c r="S15" s="71">
        <f t="shared" si="5"/>
        <v>73.9514348785872</v>
      </c>
      <c r="T15" s="63">
        <v>411</v>
      </c>
      <c r="U15" s="71">
        <v>25.547445255474454</v>
      </c>
      <c r="V15" s="71">
        <f t="shared" si="6"/>
        <v>74.45255474452554</v>
      </c>
      <c r="W15" s="45"/>
      <c r="X15" s="33"/>
      <c r="Y15" s="38"/>
      <c r="Z15" s="31"/>
      <c r="AA15" s="32"/>
    </row>
    <row r="16" spans="1:27" s="20" customFormat="1" ht="46.5" customHeight="1">
      <c r="A16" s="60" t="s">
        <v>33</v>
      </c>
      <c r="B16" s="61">
        <v>330</v>
      </c>
      <c r="C16" s="57">
        <v>24.848484848484848</v>
      </c>
      <c r="D16" s="57">
        <f t="shared" si="0"/>
        <v>75.15151515151516</v>
      </c>
      <c r="E16" s="62">
        <v>112</v>
      </c>
      <c r="F16" s="57">
        <v>18.75</v>
      </c>
      <c r="G16" s="57">
        <f t="shared" si="1"/>
        <v>81.25</v>
      </c>
      <c r="H16" s="62">
        <v>1</v>
      </c>
      <c r="I16" s="57">
        <v>100</v>
      </c>
      <c r="J16" s="57">
        <f t="shared" si="2"/>
        <v>0</v>
      </c>
      <c r="K16" s="62">
        <v>7</v>
      </c>
      <c r="L16" s="57">
        <v>42.857142857142854</v>
      </c>
      <c r="M16" s="57">
        <f t="shared" si="3"/>
        <v>57.142857142857146</v>
      </c>
      <c r="N16" s="62">
        <v>320</v>
      </c>
      <c r="O16" s="57">
        <v>25.3125</v>
      </c>
      <c r="P16" s="57">
        <f t="shared" si="4"/>
        <v>74.6875</v>
      </c>
      <c r="Q16" s="63">
        <v>261</v>
      </c>
      <c r="R16" s="71">
        <v>26.81992337164751</v>
      </c>
      <c r="S16" s="71">
        <f t="shared" si="5"/>
        <v>73.1800766283525</v>
      </c>
      <c r="T16" s="63">
        <v>242</v>
      </c>
      <c r="U16" s="71">
        <v>26.033057851239672</v>
      </c>
      <c r="V16" s="71">
        <f t="shared" si="6"/>
        <v>73.96694214876032</v>
      </c>
      <c r="W16" s="45"/>
      <c r="X16" s="33"/>
      <c r="Y16" s="38"/>
      <c r="Z16" s="31"/>
      <c r="AA16" s="32"/>
    </row>
    <row r="17" spans="1:27" s="20" customFormat="1" ht="37.5" customHeight="1">
      <c r="A17" s="60" t="s">
        <v>34</v>
      </c>
      <c r="B17" s="61">
        <v>486</v>
      </c>
      <c r="C17" s="57">
        <v>47.325102880658434</v>
      </c>
      <c r="D17" s="57">
        <f t="shared" si="0"/>
        <v>52.674897119341566</v>
      </c>
      <c r="E17" s="62">
        <v>215</v>
      </c>
      <c r="F17" s="57">
        <v>43.72093023255814</v>
      </c>
      <c r="G17" s="57">
        <f t="shared" si="1"/>
        <v>56.27906976744186</v>
      </c>
      <c r="H17" s="62">
        <v>32</v>
      </c>
      <c r="I17" s="57">
        <v>56.25</v>
      </c>
      <c r="J17" s="57">
        <f t="shared" si="2"/>
        <v>43.75</v>
      </c>
      <c r="K17" s="62">
        <v>55</v>
      </c>
      <c r="L17" s="57">
        <v>40</v>
      </c>
      <c r="M17" s="57">
        <f t="shared" si="3"/>
        <v>60</v>
      </c>
      <c r="N17" s="62">
        <v>446</v>
      </c>
      <c r="O17" s="57">
        <v>46.18834080717489</v>
      </c>
      <c r="P17" s="57">
        <f t="shared" si="4"/>
        <v>53.81165919282511</v>
      </c>
      <c r="Q17" s="63">
        <v>344</v>
      </c>
      <c r="R17" s="71">
        <v>48.25581395348838</v>
      </c>
      <c r="S17" s="71">
        <f t="shared" si="5"/>
        <v>51.74418604651162</v>
      </c>
      <c r="T17" s="63">
        <v>324</v>
      </c>
      <c r="U17" s="71">
        <v>47.839506172839506</v>
      </c>
      <c r="V17" s="71">
        <f t="shared" si="6"/>
        <v>52.160493827160494</v>
      </c>
      <c r="W17" s="45"/>
      <c r="X17" s="33"/>
      <c r="Y17" s="38"/>
      <c r="Z17" s="31"/>
      <c r="AA17" s="32"/>
    </row>
    <row r="18" spans="1:27" s="20" customFormat="1" ht="41.25" customHeight="1">
      <c r="A18" s="60" t="s">
        <v>35</v>
      </c>
      <c r="B18" s="61">
        <v>520</v>
      </c>
      <c r="C18" s="57">
        <v>36.92307692307693</v>
      </c>
      <c r="D18" s="57">
        <f t="shared" si="0"/>
        <v>63.07692307692307</v>
      </c>
      <c r="E18" s="62">
        <v>290</v>
      </c>
      <c r="F18" s="57">
        <v>41.37931034482759</v>
      </c>
      <c r="G18" s="57">
        <f t="shared" si="1"/>
        <v>58.62068965517241</v>
      </c>
      <c r="H18" s="62">
        <v>11</v>
      </c>
      <c r="I18" s="57">
        <v>72.72727272727273</v>
      </c>
      <c r="J18" s="57">
        <f t="shared" si="2"/>
        <v>27.272727272727266</v>
      </c>
      <c r="K18" s="62">
        <v>25</v>
      </c>
      <c r="L18" s="57">
        <v>32</v>
      </c>
      <c r="M18" s="57">
        <f t="shared" si="3"/>
        <v>68</v>
      </c>
      <c r="N18" s="62">
        <v>490</v>
      </c>
      <c r="O18" s="57">
        <v>36.93877551020408</v>
      </c>
      <c r="P18" s="57">
        <f t="shared" si="4"/>
        <v>63.06122448979592</v>
      </c>
      <c r="Q18" s="63">
        <v>397</v>
      </c>
      <c r="R18" s="71">
        <v>33.249370277078086</v>
      </c>
      <c r="S18" s="71">
        <f t="shared" si="5"/>
        <v>66.75062972292191</v>
      </c>
      <c r="T18" s="63">
        <v>369</v>
      </c>
      <c r="U18" s="71">
        <v>32.52032520325203</v>
      </c>
      <c r="V18" s="71">
        <f t="shared" si="6"/>
        <v>67.47967479674797</v>
      </c>
      <c r="W18" s="45"/>
      <c r="X18" s="33"/>
      <c r="Y18" s="38"/>
      <c r="Z18" s="31"/>
      <c r="AA18" s="32"/>
    </row>
    <row r="19" spans="1:27" s="20" customFormat="1" ht="40.5" customHeight="1">
      <c r="A19" s="60" t="s">
        <v>36</v>
      </c>
      <c r="B19" s="61">
        <v>506</v>
      </c>
      <c r="C19" s="57">
        <v>34.58498023715415</v>
      </c>
      <c r="D19" s="57">
        <f t="shared" si="0"/>
        <v>65.41501976284584</v>
      </c>
      <c r="E19" s="62">
        <v>199</v>
      </c>
      <c r="F19" s="57">
        <v>49.246231155778894</v>
      </c>
      <c r="G19" s="57">
        <f t="shared" si="1"/>
        <v>50.753768844221106</v>
      </c>
      <c r="H19" s="62">
        <v>30</v>
      </c>
      <c r="I19" s="57">
        <v>16.666666666666664</v>
      </c>
      <c r="J19" s="57">
        <f t="shared" si="2"/>
        <v>83.33333333333334</v>
      </c>
      <c r="K19" s="62">
        <v>82</v>
      </c>
      <c r="L19" s="57">
        <v>18.29268292682927</v>
      </c>
      <c r="M19" s="57">
        <f t="shared" si="3"/>
        <v>81.70731707317073</v>
      </c>
      <c r="N19" s="62">
        <v>479</v>
      </c>
      <c r="O19" s="57">
        <v>35.07306889352819</v>
      </c>
      <c r="P19" s="57">
        <f t="shared" si="4"/>
        <v>64.92693110647181</v>
      </c>
      <c r="Q19" s="63">
        <v>392</v>
      </c>
      <c r="R19" s="71">
        <v>34.183673469387756</v>
      </c>
      <c r="S19" s="71">
        <f t="shared" si="5"/>
        <v>65.81632653061224</v>
      </c>
      <c r="T19" s="63">
        <v>359</v>
      </c>
      <c r="U19" s="71">
        <v>34.81894150417828</v>
      </c>
      <c r="V19" s="71">
        <f t="shared" si="6"/>
        <v>65.18105849582173</v>
      </c>
      <c r="W19" s="45"/>
      <c r="X19" s="33"/>
      <c r="Y19" s="38"/>
      <c r="Z19" s="31"/>
      <c r="AA19" s="32"/>
    </row>
    <row r="20" spans="1:27" s="20" customFormat="1" ht="34.5" customHeight="1">
      <c r="A20" s="60" t="s">
        <v>37</v>
      </c>
      <c r="B20" s="61">
        <v>469</v>
      </c>
      <c r="C20" s="57">
        <v>38.37953091684435</v>
      </c>
      <c r="D20" s="57">
        <f t="shared" si="0"/>
        <v>61.62046908315565</v>
      </c>
      <c r="E20" s="62">
        <v>246</v>
      </c>
      <c r="F20" s="57">
        <v>52.84552845528455</v>
      </c>
      <c r="G20" s="57">
        <f t="shared" si="1"/>
        <v>47.15447154471545</v>
      </c>
      <c r="H20" s="62">
        <v>11</v>
      </c>
      <c r="I20" s="57">
        <v>54.54545454545454</v>
      </c>
      <c r="J20" s="57">
        <f t="shared" si="2"/>
        <v>45.45454545454546</v>
      </c>
      <c r="K20" s="62">
        <v>50</v>
      </c>
      <c r="L20" s="57">
        <v>20</v>
      </c>
      <c r="M20" s="57">
        <f t="shared" si="3"/>
        <v>80</v>
      </c>
      <c r="N20" s="62">
        <v>439</v>
      </c>
      <c r="O20" s="57">
        <v>36.90205011389522</v>
      </c>
      <c r="P20" s="57">
        <f t="shared" si="4"/>
        <v>63.09794988610478</v>
      </c>
      <c r="Q20" s="63">
        <v>298</v>
      </c>
      <c r="R20" s="71">
        <v>34.56375838926174</v>
      </c>
      <c r="S20" s="71">
        <f t="shared" si="5"/>
        <v>65.43624161073825</v>
      </c>
      <c r="T20" s="63">
        <v>279</v>
      </c>
      <c r="U20" s="71">
        <v>33.33333333333333</v>
      </c>
      <c r="V20" s="71">
        <f t="shared" si="6"/>
        <v>66.66666666666667</v>
      </c>
      <c r="W20" s="45"/>
      <c r="X20" s="33"/>
      <c r="Y20" s="38"/>
      <c r="Z20" s="31"/>
      <c r="AA20" s="32"/>
    </row>
    <row r="21" spans="1:27" s="20" customFormat="1" ht="49.5" customHeight="1">
      <c r="A21" s="60" t="s">
        <v>38</v>
      </c>
      <c r="B21" s="61">
        <v>245</v>
      </c>
      <c r="C21" s="57">
        <v>31.020408163265305</v>
      </c>
      <c r="D21" s="57">
        <f t="shared" si="0"/>
        <v>68.9795918367347</v>
      </c>
      <c r="E21" s="62">
        <v>191</v>
      </c>
      <c r="F21" s="57">
        <v>36.64921465968586</v>
      </c>
      <c r="G21" s="57">
        <f t="shared" si="1"/>
        <v>63.35078534031414</v>
      </c>
      <c r="H21" s="62">
        <v>5</v>
      </c>
      <c r="I21" s="57">
        <v>20</v>
      </c>
      <c r="J21" s="57">
        <f t="shared" si="2"/>
        <v>80</v>
      </c>
      <c r="K21" s="62">
        <v>51</v>
      </c>
      <c r="L21" s="57">
        <v>5.88235294117647</v>
      </c>
      <c r="M21" s="57">
        <f t="shared" si="3"/>
        <v>94.11764705882354</v>
      </c>
      <c r="N21" s="62">
        <v>240</v>
      </c>
      <c r="O21" s="57">
        <v>30.833333333333336</v>
      </c>
      <c r="P21" s="57">
        <f t="shared" si="4"/>
        <v>69.16666666666666</v>
      </c>
      <c r="Q21" s="63">
        <v>190</v>
      </c>
      <c r="R21" s="71">
        <v>31.57894736842105</v>
      </c>
      <c r="S21" s="71">
        <f t="shared" si="5"/>
        <v>68.42105263157895</v>
      </c>
      <c r="T21" s="63">
        <v>172</v>
      </c>
      <c r="U21" s="71">
        <v>29.651162790697676</v>
      </c>
      <c r="V21" s="71">
        <f t="shared" si="6"/>
        <v>70.34883720930233</v>
      </c>
      <c r="W21" s="45"/>
      <c r="X21" s="33"/>
      <c r="Y21" s="38"/>
      <c r="Z21" s="31"/>
      <c r="AA21" s="32"/>
    </row>
    <row r="22" spans="1:27" s="20" customFormat="1" ht="36.75" customHeight="1">
      <c r="A22" s="60" t="s">
        <v>39</v>
      </c>
      <c r="B22" s="61">
        <v>560</v>
      </c>
      <c r="C22" s="57">
        <v>44.285714285714285</v>
      </c>
      <c r="D22" s="57">
        <f t="shared" si="0"/>
        <v>55.714285714285715</v>
      </c>
      <c r="E22" s="62">
        <v>177</v>
      </c>
      <c r="F22" s="57">
        <v>47.45762711864407</v>
      </c>
      <c r="G22" s="57">
        <f t="shared" si="1"/>
        <v>52.54237288135593</v>
      </c>
      <c r="H22" s="62">
        <v>25</v>
      </c>
      <c r="I22" s="57">
        <v>20</v>
      </c>
      <c r="J22" s="57">
        <f t="shared" si="2"/>
        <v>80</v>
      </c>
      <c r="K22" s="62">
        <v>69</v>
      </c>
      <c r="L22" s="57">
        <v>7.246376811594203</v>
      </c>
      <c r="M22" s="57">
        <f t="shared" si="3"/>
        <v>92.7536231884058</v>
      </c>
      <c r="N22" s="62">
        <v>506</v>
      </c>
      <c r="O22" s="57">
        <v>44.466403162055336</v>
      </c>
      <c r="P22" s="57">
        <f t="shared" si="4"/>
        <v>55.533596837944664</v>
      </c>
      <c r="Q22" s="63">
        <v>422</v>
      </c>
      <c r="R22" s="71">
        <v>44.07582938388626</v>
      </c>
      <c r="S22" s="71">
        <f t="shared" si="5"/>
        <v>55.92417061611374</v>
      </c>
      <c r="T22" s="63">
        <v>394</v>
      </c>
      <c r="U22" s="71">
        <v>43.401015228426395</v>
      </c>
      <c r="V22" s="71">
        <f t="shared" si="6"/>
        <v>56.598984771573605</v>
      </c>
      <c r="W22" s="45"/>
      <c r="X22" s="33"/>
      <c r="Y22" s="38"/>
      <c r="Z22" s="31"/>
      <c r="AA22" s="32"/>
    </row>
    <row r="23" spans="1:27" s="20" customFormat="1" ht="36.75" customHeight="1">
      <c r="A23" s="60" t="s">
        <v>40</v>
      </c>
      <c r="B23" s="61">
        <v>419</v>
      </c>
      <c r="C23" s="57">
        <v>33.17422434367542</v>
      </c>
      <c r="D23" s="57">
        <f t="shared" si="0"/>
        <v>66.82577565632458</v>
      </c>
      <c r="E23" s="62">
        <v>99</v>
      </c>
      <c r="F23" s="57">
        <v>41.41414141414141</v>
      </c>
      <c r="G23" s="57">
        <f t="shared" si="1"/>
        <v>58.58585858585859</v>
      </c>
      <c r="H23" s="62">
        <v>19</v>
      </c>
      <c r="I23" s="57">
        <v>68.42105263157895</v>
      </c>
      <c r="J23" s="57">
        <f t="shared" si="2"/>
        <v>31.578947368421055</v>
      </c>
      <c r="K23" s="62">
        <v>23</v>
      </c>
      <c r="L23" s="57">
        <v>47.82608695652174</v>
      </c>
      <c r="M23" s="57">
        <f t="shared" si="3"/>
        <v>52.17391304347826</v>
      </c>
      <c r="N23" s="62">
        <v>419</v>
      </c>
      <c r="O23" s="57">
        <v>33.17422434367542</v>
      </c>
      <c r="P23" s="57">
        <f t="shared" si="4"/>
        <v>66.82577565632458</v>
      </c>
      <c r="Q23" s="63">
        <v>335</v>
      </c>
      <c r="R23" s="71">
        <v>30.74626865671642</v>
      </c>
      <c r="S23" s="71">
        <f t="shared" si="5"/>
        <v>69.25373134328358</v>
      </c>
      <c r="T23" s="63">
        <v>327</v>
      </c>
      <c r="U23" s="71">
        <v>29.96941896024465</v>
      </c>
      <c r="V23" s="71">
        <f t="shared" si="6"/>
        <v>70.03058103975535</v>
      </c>
      <c r="W23" s="45"/>
      <c r="X23" s="33"/>
      <c r="Y23" s="38"/>
      <c r="Z23" s="31"/>
      <c r="AA23" s="32"/>
    </row>
    <row r="24" spans="1:27" s="20" customFormat="1" ht="36.75" customHeight="1">
      <c r="A24" s="60" t="s">
        <v>41</v>
      </c>
      <c r="B24" s="61">
        <v>821</v>
      </c>
      <c r="C24" s="57">
        <v>66.86967113276492</v>
      </c>
      <c r="D24" s="57">
        <f t="shared" si="0"/>
        <v>33.13032886723508</v>
      </c>
      <c r="E24" s="62">
        <v>432</v>
      </c>
      <c r="F24" s="57">
        <v>89.35185185185185</v>
      </c>
      <c r="G24" s="57">
        <f t="shared" si="1"/>
        <v>10.648148148148152</v>
      </c>
      <c r="H24" s="62">
        <v>60</v>
      </c>
      <c r="I24" s="57">
        <v>66.66666666666666</v>
      </c>
      <c r="J24" s="57">
        <f t="shared" si="2"/>
        <v>33.33333333333334</v>
      </c>
      <c r="K24" s="62">
        <v>154</v>
      </c>
      <c r="L24" s="57">
        <v>61.038961038961034</v>
      </c>
      <c r="M24" s="57">
        <f t="shared" si="3"/>
        <v>38.961038961038966</v>
      </c>
      <c r="N24" s="62">
        <v>786</v>
      </c>
      <c r="O24" s="57">
        <v>67.04834605597965</v>
      </c>
      <c r="P24" s="57">
        <f t="shared" si="4"/>
        <v>32.95165394402035</v>
      </c>
      <c r="Q24" s="63">
        <v>543</v>
      </c>
      <c r="R24" s="71">
        <v>65.56169429097606</v>
      </c>
      <c r="S24" s="71">
        <f t="shared" si="5"/>
        <v>34.438305709023936</v>
      </c>
      <c r="T24" s="63">
        <v>470</v>
      </c>
      <c r="U24" s="71">
        <v>65.1063829787234</v>
      </c>
      <c r="V24" s="71">
        <f t="shared" si="6"/>
        <v>34.8936170212766</v>
      </c>
      <c r="W24" s="45"/>
      <c r="X24" s="33"/>
      <c r="Y24" s="38"/>
      <c r="Z24" s="31"/>
      <c r="AA24" s="32"/>
    </row>
    <row r="25" spans="1:27" s="20" customFormat="1" ht="39" customHeight="1">
      <c r="A25" s="60" t="s">
        <v>20</v>
      </c>
      <c r="B25" s="61">
        <v>1528</v>
      </c>
      <c r="C25" s="57">
        <v>66.16492146596859</v>
      </c>
      <c r="D25" s="57">
        <f t="shared" si="0"/>
        <v>33.83507853403141</v>
      </c>
      <c r="E25" s="62">
        <v>938</v>
      </c>
      <c r="F25" s="57">
        <v>65.45842217484008</v>
      </c>
      <c r="G25" s="57">
        <f t="shared" si="1"/>
        <v>34.54157782515992</v>
      </c>
      <c r="H25" s="62">
        <v>52</v>
      </c>
      <c r="I25" s="57">
        <v>32.69230769230769</v>
      </c>
      <c r="J25" s="57">
        <f>100-I25</f>
        <v>67.3076923076923</v>
      </c>
      <c r="K25" s="62">
        <v>414</v>
      </c>
      <c r="L25" s="57">
        <v>61.35265700483091</v>
      </c>
      <c r="M25" s="57">
        <f>100-L25</f>
        <v>38.64734299516909</v>
      </c>
      <c r="N25" s="62">
        <v>1379</v>
      </c>
      <c r="O25" s="57">
        <v>66.20739666424946</v>
      </c>
      <c r="P25" s="57">
        <f t="shared" si="4"/>
        <v>33.79260333575054</v>
      </c>
      <c r="Q25" s="63">
        <v>1113</v>
      </c>
      <c r="R25" s="71">
        <v>65.94788858939802</v>
      </c>
      <c r="S25" s="71">
        <f t="shared" si="5"/>
        <v>34.05211141060198</v>
      </c>
      <c r="T25" s="63">
        <v>928</v>
      </c>
      <c r="U25" s="71">
        <v>65.51724137931035</v>
      </c>
      <c r="V25" s="71">
        <f t="shared" si="6"/>
        <v>34.48275862068965</v>
      </c>
      <c r="W25" s="45"/>
      <c r="X25" s="33"/>
      <c r="Y25" s="38"/>
      <c r="Z25" s="31"/>
      <c r="AA25" s="32"/>
    </row>
    <row r="26" spans="1:27" s="20" customFormat="1" ht="37.5" customHeight="1">
      <c r="A26" s="60" t="s">
        <v>21</v>
      </c>
      <c r="B26" s="61">
        <v>2967</v>
      </c>
      <c r="C26" s="57">
        <v>83.58611391978428</v>
      </c>
      <c r="D26" s="57">
        <f t="shared" si="0"/>
        <v>16.41388608021572</v>
      </c>
      <c r="E26" s="62">
        <v>1183</v>
      </c>
      <c r="F26" s="57">
        <v>79.28994082840237</v>
      </c>
      <c r="G26" s="57">
        <f t="shared" si="1"/>
        <v>20.710059171597635</v>
      </c>
      <c r="H26" s="62">
        <v>112</v>
      </c>
      <c r="I26" s="57">
        <v>82.14285714285714</v>
      </c>
      <c r="J26" s="57">
        <f>100-I26</f>
        <v>17.85714285714286</v>
      </c>
      <c r="K26" s="62">
        <v>200</v>
      </c>
      <c r="L26" s="57">
        <v>71</v>
      </c>
      <c r="M26" s="57">
        <f>100-L26</f>
        <v>29</v>
      </c>
      <c r="N26" s="62">
        <v>2797</v>
      </c>
      <c r="O26" s="57">
        <v>83.58956024311762</v>
      </c>
      <c r="P26" s="57">
        <f t="shared" si="4"/>
        <v>16.410439756882383</v>
      </c>
      <c r="Q26" s="63">
        <v>2076</v>
      </c>
      <c r="R26" s="71">
        <v>83.95953757225433</v>
      </c>
      <c r="S26" s="71">
        <f t="shared" si="5"/>
        <v>16.040462427745666</v>
      </c>
      <c r="T26" s="63">
        <v>1742</v>
      </c>
      <c r="U26" s="71">
        <v>83.00803673938002</v>
      </c>
      <c r="V26" s="71">
        <f t="shared" si="6"/>
        <v>16.991963260619983</v>
      </c>
      <c r="W26" s="45"/>
      <c r="X26" s="33"/>
      <c r="Y26" s="38"/>
      <c r="Z26" s="31"/>
      <c r="AA26" s="32"/>
    </row>
    <row r="27" spans="1:27" s="20" customFormat="1" ht="39" customHeight="1">
      <c r="A27" s="60" t="s">
        <v>42</v>
      </c>
      <c r="B27" s="61">
        <v>812</v>
      </c>
      <c r="C27" s="57">
        <v>87.192118226601</v>
      </c>
      <c r="D27" s="57">
        <f t="shared" si="0"/>
        <v>12.807881773399004</v>
      </c>
      <c r="E27" s="62">
        <v>498</v>
      </c>
      <c r="F27" s="57">
        <v>80.52208835341365</v>
      </c>
      <c r="G27" s="57">
        <f>100-F27</f>
        <v>19.47791164658635</v>
      </c>
      <c r="H27" s="62">
        <v>37</v>
      </c>
      <c r="I27" s="57">
        <v>97.2972972972973</v>
      </c>
      <c r="J27" s="57">
        <f>100-I27</f>
        <v>2.7027027027026946</v>
      </c>
      <c r="K27" s="62">
        <v>126</v>
      </c>
      <c r="L27" s="57">
        <v>85.71428571428571</v>
      </c>
      <c r="M27" s="57">
        <f>100-L27</f>
        <v>14.285714285714292</v>
      </c>
      <c r="N27" s="62">
        <v>789</v>
      </c>
      <c r="O27" s="57">
        <v>87.19898605830166</v>
      </c>
      <c r="P27" s="57">
        <f t="shared" si="4"/>
        <v>12.801013941698344</v>
      </c>
      <c r="Q27" s="63">
        <v>581</v>
      </c>
      <c r="R27" s="71">
        <v>87.4354561101549</v>
      </c>
      <c r="S27" s="71">
        <f t="shared" si="5"/>
        <v>12.564543889845098</v>
      </c>
      <c r="T27" s="63">
        <v>505</v>
      </c>
      <c r="U27" s="71">
        <v>87.12871287128714</v>
      </c>
      <c r="V27" s="71">
        <f t="shared" si="6"/>
        <v>12.871287128712865</v>
      </c>
      <c r="W27" s="45"/>
      <c r="X27" s="33"/>
      <c r="Y27" s="38"/>
      <c r="Z27" s="31"/>
      <c r="AA27" s="32"/>
    </row>
    <row r="28" spans="1:21" ht="15">
      <c r="A28" s="22"/>
      <c r="B28" s="22"/>
      <c r="C28" s="22"/>
      <c r="D28" s="22"/>
      <c r="E28" s="28"/>
      <c r="F28" s="22"/>
      <c r="G28" s="22"/>
      <c r="H28" s="22"/>
      <c r="I28" s="22"/>
      <c r="J28" s="22"/>
      <c r="K28" s="28"/>
      <c r="L28" s="22"/>
      <c r="M28" s="22"/>
      <c r="N28" s="22"/>
      <c r="O28" s="23"/>
      <c r="P28" s="22"/>
      <c r="Q28" s="22"/>
      <c r="R28" s="22"/>
      <c r="S28" s="24"/>
      <c r="T28" s="24"/>
      <c r="U28" s="24"/>
    </row>
    <row r="29" spans="1:21" ht="14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7"/>
      <c r="T29" s="27"/>
      <c r="U29" s="27"/>
    </row>
    <row r="30" spans="1:21" ht="14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7"/>
      <c r="T30" s="27"/>
      <c r="U30" s="27"/>
    </row>
    <row r="31" spans="1:21" ht="14.25">
      <c r="A31" s="26"/>
      <c r="B31" s="26" t="s">
        <v>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7"/>
      <c r="T31" s="27"/>
      <c r="U31" s="27"/>
    </row>
    <row r="32" spans="2:21" ht="14.25">
      <c r="B32" s="25" t="s">
        <v>2</v>
      </c>
      <c r="C32" s="25" t="s">
        <v>15</v>
      </c>
      <c r="D32" s="25" t="s">
        <v>16</v>
      </c>
      <c r="S32" s="27"/>
      <c r="T32" s="27"/>
      <c r="U32" s="27"/>
    </row>
    <row r="33" spans="1:21" ht="14.25">
      <c r="A33" s="25" t="s">
        <v>17</v>
      </c>
      <c r="B33" s="25">
        <v>1</v>
      </c>
      <c r="C33" s="25">
        <v>2</v>
      </c>
      <c r="D33" s="25">
        <v>3</v>
      </c>
      <c r="S33" s="27"/>
      <c r="T33" s="27"/>
      <c r="U33" s="27"/>
    </row>
    <row r="34" spans="1:21" ht="14.25">
      <c r="A34" s="25" t="s">
        <v>19</v>
      </c>
      <c r="B34" s="73">
        <v>7996</v>
      </c>
      <c r="C34" s="25">
        <f>B34-D34</f>
        <v>4323</v>
      </c>
      <c r="D34" s="25">
        <v>3673</v>
      </c>
      <c r="F34" s="44">
        <f>C34/B34*100</f>
        <v>54.06453226613307</v>
      </c>
      <c r="S34" s="27"/>
      <c r="T34" s="27"/>
      <c r="U34" s="27"/>
    </row>
    <row r="35" spans="1:21" ht="14.25">
      <c r="A35" s="25" t="s">
        <v>27</v>
      </c>
      <c r="B35" s="25">
        <v>498</v>
      </c>
      <c r="C35" s="25">
        <f aca="true" t="shared" si="7" ref="C35:C52">B35-D35</f>
        <v>170</v>
      </c>
      <c r="D35" s="25">
        <v>328</v>
      </c>
      <c r="F35" s="44">
        <f aca="true" t="shared" si="8" ref="F35:F52">C35/B35*100</f>
        <v>34.13654618473896</v>
      </c>
      <c r="S35" s="27"/>
      <c r="T35" s="27"/>
      <c r="U35" s="27"/>
    </row>
    <row r="36" spans="1:21" ht="14.25">
      <c r="A36" s="25" t="s">
        <v>28</v>
      </c>
      <c r="B36" s="25">
        <v>199</v>
      </c>
      <c r="C36" s="25">
        <f t="shared" si="7"/>
        <v>71</v>
      </c>
      <c r="D36" s="25">
        <v>128</v>
      </c>
      <c r="F36" s="44">
        <f t="shared" si="8"/>
        <v>35.678391959798994</v>
      </c>
      <c r="S36" s="27"/>
      <c r="T36" s="27"/>
      <c r="U36" s="27"/>
    </row>
    <row r="37" spans="1:21" ht="14.25">
      <c r="A37" s="25" t="s">
        <v>29</v>
      </c>
      <c r="B37" s="25">
        <v>204</v>
      </c>
      <c r="C37" s="25">
        <f t="shared" si="7"/>
        <v>65</v>
      </c>
      <c r="D37" s="25">
        <v>139</v>
      </c>
      <c r="F37" s="44">
        <f t="shared" si="8"/>
        <v>31.862745098039213</v>
      </c>
      <c r="S37" s="27"/>
      <c r="T37" s="27"/>
      <c r="U37" s="27"/>
    </row>
    <row r="38" spans="1:21" ht="14.25">
      <c r="A38" s="25" t="s">
        <v>30</v>
      </c>
      <c r="B38" s="25">
        <v>379</v>
      </c>
      <c r="C38" s="25">
        <f t="shared" si="7"/>
        <v>194</v>
      </c>
      <c r="D38" s="25">
        <v>185</v>
      </c>
      <c r="F38" s="44">
        <f t="shared" si="8"/>
        <v>51.187335092348285</v>
      </c>
      <c r="S38" s="27"/>
      <c r="T38" s="27"/>
      <c r="U38" s="27"/>
    </row>
    <row r="39" spans="1:21" ht="14.25">
      <c r="A39" s="25" t="s">
        <v>31</v>
      </c>
      <c r="B39" s="25">
        <v>194</v>
      </c>
      <c r="C39" s="25">
        <f t="shared" si="7"/>
        <v>42</v>
      </c>
      <c r="D39" s="25">
        <v>152</v>
      </c>
      <c r="F39" s="44">
        <f t="shared" si="8"/>
        <v>21.649484536082475</v>
      </c>
      <c r="S39" s="27"/>
      <c r="T39" s="27"/>
      <c r="U39" s="27"/>
    </row>
    <row r="40" spans="1:21" ht="14.25">
      <c r="A40" s="25" t="s">
        <v>32</v>
      </c>
      <c r="B40" s="25">
        <v>411</v>
      </c>
      <c r="C40" s="25">
        <f t="shared" si="7"/>
        <v>105</v>
      </c>
      <c r="D40" s="25">
        <v>306</v>
      </c>
      <c r="F40" s="44">
        <f t="shared" si="8"/>
        <v>25.547445255474454</v>
      </c>
      <c r="S40" s="27"/>
      <c r="T40" s="27"/>
      <c r="U40" s="27"/>
    </row>
    <row r="41" spans="1:21" ht="14.25">
      <c r="A41" s="25" t="s">
        <v>33</v>
      </c>
      <c r="B41" s="25">
        <v>242</v>
      </c>
      <c r="C41" s="25">
        <f t="shared" si="7"/>
        <v>63</v>
      </c>
      <c r="D41" s="25">
        <v>179</v>
      </c>
      <c r="F41" s="44">
        <f t="shared" si="8"/>
        <v>26.033057851239672</v>
      </c>
      <c r="S41" s="27"/>
      <c r="T41" s="27"/>
      <c r="U41" s="27"/>
    </row>
    <row r="42" spans="1:21" ht="14.25">
      <c r="A42" s="25" t="s">
        <v>34</v>
      </c>
      <c r="B42" s="25">
        <v>324</v>
      </c>
      <c r="C42" s="25">
        <f t="shared" si="7"/>
        <v>155</v>
      </c>
      <c r="D42" s="25">
        <v>169</v>
      </c>
      <c r="F42" s="44">
        <f t="shared" si="8"/>
        <v>47.839506172839506</v>
      </c>
      <c r="S42" s="27"/>
      <c r="T42" s="27"/>
      <c r="U42" s="27"/>
    </row>
    <row r="43" spans="1:21" ht="14.25">
      <c r="A43" s="25" t="s">
        <v>35</v>
      </c>
      <c r="B43" s="25">
        <v>369</v>
      </c>
      <c r="C43" s="25">
        <f t="shared" si="7"/>
        <v>120</v>
      </c>
      <c r="D43" s="25">
        <v>249</v>
      </c>
      <c r="F43" s="44">
        <f t="shared" si="8"/>
        <v>32.52032520325203</v>
      </c>
      <c r="S43" s="27"/>
      <c r="T43" s="27"/>
      <c r="U43" s="27"/>
    </row>
    <row r="44" spans="1:21" ht="14.25">
      <c r="A44" s="25" t="s">
        <v>36</v>
      </c>
      <c r="B44" s="25">
        <v>359</v>
      </c>
      <c r="C44" s="25">
        <f t="shared" si="7"/>
        <v>125</v>
      </c>
      <c r="D44" s="25">
        <v>234</v>
      </c>
      <c r="F44" s="44">
        <f t="shared" si="8"/>
        <v>34.81894150417828</v>
      </c>
      <c r="S44" s="27"/>
      <c r="T44" s="27"/>
      <c r="U44" s="27"/>
    </row>
    <row r="45" spans="1:21" ht="14.25">
      <c r="A45" s="25" t="s">
        <v>37</v>
      </c>
      <c r="B45" s="25">
        <v>279</v>
      </c>
      <c r="C45" s="25">
        <f t="shared" si="7"/>
        <v>93</v>
      </c>
      <c r="D45" s="25">
        <v>186</v>
      </c>
      <c r="F45" s="44">
        <f t="shared" si="8"/>
        <v>33.33333333333333</v>
      </c>
      <c r="S45" s="27"/>
      <c r="T45" s="27"/>
      <c r="U45" s="27"/>
    </row>
    <row r="46" spans="1:21" ht="14.25">
      <c r="A46" s="25" t="s">
        <v>38</v>
      </c>
      <c r="B46" s="25">
        <v>172</v>
      </c>
      <c r="C46" s="25">
        <f t="shared" si="7"/>
        <v>51</v>
      </c>
      <c r="D46" s="25">
        <v>121</v>
      </c>
      <c r="F46" s="44">
        <f t="shared" si="8"/>
        <v>29.651162790697676</v>
      </c>
      <c r="S46" s="27"/>
      <c r="T46" s="27"/>
      <c r="U46" s="27"/>
    </row>
    <row r="47" spans="1:21" ht="14.25">
      <c r="A47" s="25" t="s">
        <v>39</v>
      </c>
      <c r="B47" s="25">
        <v>394</v>
      </c>
      <c r="C47" s="25">
        <f t="shared" si="7"/>
        <v>171</v>
      </c>
      <c r="D47" s="25">
        <v>223</v>
      </c>
      <c r="F47" s="44">
        <f t="shared" si="8"/>
        <v>43.401015228426395</v>
      </c>
      <c r="S47" s="27"/>
      <c r="T47" s="27"/>
      <c r="U47" s="27"/>
    </row>
    <row r="48" spans="1:21" ht="14.25">
      <c r="A48" s="25" t="s">
        <v>40</v>
      </c>
      <c r="B48" s="25">
        <v>327</v>
      </c>
      <c r="C48" s="25">
        <f t="shared" si="7"/>
        <v>98</v>
      </c>
      <c r="D48" s="25">
        <v>229</v>
      </c>
      <c r="F48" s="44">
        <f t="shared" si="8"/>
        <v>29.96941896024465</v>
      </c>
      <c r="S48" s="27"/>
      <c r="T48" s="27"/>
      <c r="U48" s="27"/>
    </row>
    <row r="49" spans="1:21" ht="14.25">
      <c r="A49" s="25" t="s">
        <v>41</v>
      </c>
      <c r="B49" s="25">
        <v>470</v>
      </c>
      <c r="C49" s="25">
        <f t="shared" si="7"/>
        <v>306</v>
      </c>
      <c r="D49" s="25">
        <v>164</v>
      </c>
      <c r="F49" s="44">
        <f t="shared" si="8"/>
        <v>65.1063829787234</v>
      </c>
      <c r="S49" s="27"/>
      <c r="T49" s="27"/>
      <c r="U49" s="27"/>
    </row>
    <row r="50" spans="1:21" ht="14.25">
      <c r="A50" s="25" t="s">
        <v>20</v>
      </c>
      <c r="B50" s="25">
        <v>928</v>
      </c>
      <c r="C50" s="25">
        <f t="shared" si="7"/>
        <v>608</v>
      </c>
      <c r="D50" s="25">
        <v>320</v>
      </c>
      <c r="F50" s="44">
        <f t="shared" si="8"/>
        <v>65.51724137931035</v>
      </c>
      <c r="S50" s="27"/>
      <c r="T50" s="27"/>
      <c r="U50" s="27"/>
    </row>
    <row r="51" spans="1:21" ht="14.25">
      <c r="A51" s="25" t="s">
        <v>21</v>
      </c>
      <c r="B51" s="25">
        <v>1742</v>
      </c>
      <c r="C51" s="25">
        <f t="shared" si="7"/>
        <v>1446</v>
      </c>
      <c r="D51" s="25">
        <v>296</v>
      </c>
      <c r="F51" s="44">
        <f t="shared" si="8"/>
        <v>83.00803673938002</v>
      </c>
      <c r="S51" s="27"/>
      <c r="T51" s="27"/>
      <c r="U51" s="27"/>
    </row>
    <row r="52" spans="1:21" ht="14.25">
      <c r="A52" s="25" t="s">
        <v>42</v>
      </c>
      <c r="B52" s="25">
        <v>505</v>
      </c>
      <c r="C52" s="25">
        <f t="shared" si="7"/>
        <v>440</v>
      </c>
      <c r="D52" s="25">
        <v>65</v>
      </c>
      <c r="F52" s="44">
        <f t="shared" si="8"/>
        <v>87.12871287128714</v>
      </c>
      <c r="S52" s="27"/>
      <c r="T52" s="27"/>
      <c r="U52" s="27"/>
    </row>
    <row r="53" spans="19:21" ht="14.25">
      <c r="S53" s="27"/>
      <c r="T53" s="27"/>
      <c r="U53" s="27"/>
    </row>
    <row r="54" spans="19:21" ht="14.25">
      <c r="S54" s="27"/>
      <c r="T54" s="27"/>
      <c r="U54" s="27"/>
    </row>
    <row r="55" spans="19:21" ht="14.25">
      <c r="S55" s="27"/>
      <c r="T55" s="27"/>
      <c r="U55" s="27"/>
    </row>
    <row r="56" spans="19:21" ht="14.25">
      <c r="S56" s="27"/>
      <c r="T56" s="27"/>
      <c r="U56" s="27"/>
    </row>
    <row r="57" spans="19:21" ht="14.25">
      <c r="S57" s="27"/>
      <c r="T57" s="27"/>
      <c r="U57" s="27"/>
    </row>
    <row r="58" spans="19:21" ht="14.25">
      <c r="S58" s="27"/>
      <c r="T58" s="27"/>
      <c r="U58" s="27"/>
    </row>
    <row r="59" spans="19:21" ht="14.25">
      <c r="S59" s="27"/>
      <c r="T59" s="27"/>
      <c r="U59" s="27"/>
    </row>
    <row r="60" spans="19:21" ht="14.25">
      <c r="S60" s="27"/>
      <c r="T60" s="27"/>
      <c r="U60" s="27"/>
    </row>
    <row r="61" spans="19:21" ht="14.25">
      <c r="S61" s="27"/>
      <c r="T61" s="27"/>
      <c r="U61" s="27"/>
    </row>
    <row r="62" spans="19:21" ht="14.25">
      <c r="S62" s="27"/>
      <c r="T62" s="27"/>
      <c r="U62" s="27"/>
    </row>
    <row r="63" spans="19:21" ht="14.25">
      <c r="S63" s="27"/>
      <c r="T63" s="27"/>
      <c r="U63" s="27"/>
    </row>
    <row r="64" spans="19:21" ht="14.25">
      <c r="S64" s="27"/>
      <c r="T64" s="27"/>
      <c r="U64" s="27"/>
    </row>
    <row r="65" spans="19:21" ht="14.25">
      <c r="S65" s="27"/>
      <c r="T65" s="27"/>
      <c r="U65" s="27"/>
    </row>
    <row r="66" spans="19:21" ht="14.25">
      <c r="S66" s="27"/>
      <c r="T66" s="27"/>
      <c r="U66" s="27"/>
    </row>
    <row r="67" spans="19:21" ht="14.25">
      <c r="S67" s="27"/>
      <c r="T67" s="27"/>
      <c r="U67" s="27"/>
    </row>
    <row r="68" spans="19:21" ht="14.25">
      <c r="S68" s="27"/>
      <c r="T68" s="27"/>
      <c r="U68" s="27"/>
    </row>
    <row r="69" spans="19:21" ht="14.25">
      <c r="S69" s="27"/>
      <c r="T69" s="27"/>
      <c r="U69" s="27"/>
    </row>
    <row r="70" spans="19:21" ht="14.25">
      <c r="S70" s="27"/>
      <c r="T70" s="27"/>
      <c r="U70" s="27"/>
    </row>
    <row r="71" spans="19:21" ht="14.25">
      <c r="S71" s="27"/>
      <c r="T71" s="27"/>
      <c r="U71" s="27"/>
    </row>
    <row r="72" spans="19:21" ht="14.25">
      <c r="S72" s="27"/>
      <c r="T72" s="27"/>
      <c r="U72" s="27"/>
    </row>
    <row r="73" spans="19:21" ht="14.25">
      <c r="S73" s="27"/>
      <c r="T73" s="27"/>
      <c r="U73" s="27"/>
    </row>
    <row r="74" spans="19:21" ht="14.25">
      <c r="S74" s="27"/>
      <c r="T74" s="27"/>
      <c r="U74" s="27"/>
    </row>
    <row r="75" spans="19:21" ht="14.25">
      <c r="S75" s="27"/>
      <c r="T75" s="27"/>
      <c r="U75" s="27"/>
    </row>
    <row r="76" spans="19:21" ht="14.25">
      <c r="S76" s="27"/>
      <c r="T76" s="27"/>
      <c r="U76" s="27"/>
    </row>
    <row r="77" spans="19:21" ht="14.25">
      <c r="S77" s="27"/>
      <c r="T77" s="27"/>
      <c r="U77" s="27"/>
    </row>
    <row r="78" spans="19:21" ht="14.25">
      <c r="S78" s="27"/>
      <c r="T78" s="27"/>
      <c r="U78" s="27"/>
    </row>
    <row r="79" spans="19:21" ht="14.25">
      <c r="S79" s="27"/>
      <c r="T79" s="27"/>
      <c r="U79" s="27"/>
    </row>
    <row r="80" spans="19:21" ht="14.25">
      <c r="S80" s="27"/>
      <c r="T80" s="27"/>
      <c r="U80" s="27"/>
    </row>
    <row r="81" spans="19:21" ht="14.25">
      <c r="S81" s="27"/>
      <c r="T81" s="27"/>
      <c r="U81" s="27"/>
    </row>
    <row r="82" spans="19:21" ht="14.25">
      <c r="S82" s="27"/>
      <c r="T82" s="27"/>
      <c r="U82" s="27"/>
    </row>
    <row r="83" spans="19:21" ht="14.25">
      <c r="S83" s="27"/>
      <c r="T83" s="27"/>
      <c r="U83" s="27"/>
    </row>
  </sheetData>
  <sheetProtection/>
  <mergeCells count="12">
    <mergeCell ref="U2:V2"/>
    <mergeCell ref="Q6:S6"/>
    <mergeCell ref="T6:V6"/>
    <mergeCell ref="B2:O2"/>
    <mergeCell ref="B3:O3"/>
    <mergeCell ref="B4:O4"/>
    <mergeCell ref="N6:P6"/>
    <mergeCell ref="A6:A7"/>
    <mergeCell ref="B6:D6"/>
    <mergeCell ref="E6:G6"/>
    <mergeCell ref="H6:J6"/>
    <mergeCell ref="K6:M6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User</cp:lastModifiedBy>
  <cp:lastPrinted>2020-04-15T09:22:26Z</cp:lastPrinted>
  <dcterms:created xsi:type="dcterms:W3CDTF">2017-12-13T08:08:22Z</dcterms:created>
  <dcterms:modified xsi:type="dcterms:W3CDTF">2020-04-15T09:40:50Z</dcterms:modified>
  <cp:category/>
  <cp:version/>
  <cp:contentType/>
  <cp:contentStatus/>
</cp:coreProperties>
</file>