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200" windowHeight="634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'2'!$A$1:$X$26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<sst xmlns="http://schemas.openxmlformats.org/spreadsheetml/2006/main" count="71" uniqueCount="50">
  <si>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</si>
  <si>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</si>
  <si>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</si>
  <si>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</si>
  <si>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</si>
  <si>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</si>
  <si>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</si>
  <si>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</si>
  <si>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</si>
  <si>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</si>
  <si>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</si>
  <si>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</si>
  <si>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</si>
  <si>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</si>
  <si>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</si>
  <si>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</si>
  <si>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</si>
  <si>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</si>
  <si>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</si>
  <si>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</si>
  <si>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Інформація про надання послуг Волинською обласною службою зайнятості</t>
  </si>
  <si>
    <t>(за БЦЗ та філіями ВОЦЗ)</t>
  </si>
  <si>
    <t>Волинь</t>
  </si>
  <si>
    <t>Ковельський МРЦЗ</t>
  </si>
  <si>
    <t xml:space="preserve">Луцький МЦЗ 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</si>
  <si>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</si>
  <si>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</si>
  <si>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Мали статус безробітного,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</si>
  <si>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</si>
  <si>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</si>
  <si>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Отримували допомогу по безробіттю,  осіб</t>
  </si>
  <si>
    <t>Горохівська РФ Волинського ОЦЗ</t>
  </si>
  <si>
    <t>Іваничівська РФ Волинського ОЦЗ</t>
  </si>
  <si>
    <t>Кам-Каширська РФ Волинського ОЦЗ</t>
  </si>
  <si>
    <t>Ківерцівська  РФ Волинського ОЦЗ</t>
  </si>
  <si>
    <t>Локачинська РФ Волинського ОЦЗ</t>
  </si>
  <si>
    <t>Луцька РФ  Волинського ОЦЗ</t>
  </si>
  <si>
    <t>Любешівська РФ Волинського ОЦЗ</t>
  </si>
  <si>
    <t>Любомльська  РФ Волинського ОЦЗ</t>
  </si>
  <si>
    <t>Маневицька  РФ Волинського ОЦЗ</t>
  </si>
  <si>
    <t>Ратнівська РФ Волинського ОЦЗ</t>
  </si>
  <si>
    <t>Рожищенська РФ Волинського ОЦЗ</t>
  </si>
  <si>
    <t>Старовижівська  РФ Волинського ОЦЗ</t>
  </si>
  <si>
    <t>Турійська  РФ Волинського ОЦЗ</t>
  </si>
  <si>
    <t>Шацька РФ Волинського ОЦЗ</t>
  </si>
  <si>
    <t>Вол- Волинська  МРФ Волинського ОЦЗ</t>
  </si>
  <si>
    <t>Нововолинська МФ Волинського ОЦЗ</t>
  </si>
  <si>
    <t>охоплених заходами активної політики сприяння зайнятості у  січні-червні 2019 року</t>
  </si>
  <si>
    <t>у січні-червні 2019 року</t>
  </si>
  <si>
    <t>станом на 1 липня 2019 року: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</si>
</sst>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%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#0"/>
    <numFmt numFmtId="179" formatCode="dd\.mm\.yyyy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i/>
      <sz val="14"/>
      <name val="Times New Roman Cyr"/>
      <family val="0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8"/>
      <color indexed="54"/>
      <name val="Calibri Light"/>
      <family val="2"/>
    </font>
    <font>
      <sz val="10"/>
      <color indexed="10"/>
      <name val="Times New Roman"/>
      <family val="1"/>
    </font>
    <font>
      <b/>
      <sz val="12"/>
      <color indexed="9"/>
      <name val="Times New Roman Cyr"/>
      <family val="1"/>
    </font>
    <font>
      <b/>
      <sz val="11"/>
      <color indexed="9"/>
      <name val="Times New Roman Cyr"/>
      <family val="1"/>
    </font>
    <font>
      <b/>
      <sz val="10"/>
      <color indexed="9"/>
      <name val="Times New Roman Cyr"/>
      <family val="1"/>
    </font>
    <font>
      <sz val="8"/>
      <color indexed="9"/>
      <name val="Times New Roman Cyr"/>
      <family val="1"/>
    </font>
    <font>
      <sz val="12"/>
      <color indexed="9"/>
      <name val="Times New Roman Cyr"/>
      <family val="1"/>
    </font>
    <font>
      <u val="single"/>
      <sz val="11"/>
      <color indexed="30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theme="0"/>
      <name val="Times New Roman Cyr"/>
      <family val="1"/>
    </font>
    <font>
      <b/>
      <sz val="11"/>
      <color theme="0"/>
      <name val="Times New Roman Cyr"/>
      <family val="1"/>
    </font>
    <font>
      <b/>
      <sz val="10"/>
      <color theme="0"/>
      <name val="Times New Roman Cyr"/>
      <family val="1"/>
    </font>
    <font>
      <sz val="12"/>
      <color theme="0"/>
      <name val="Times New Roman Cyr"/>
      <family val="1"/>
    </font>
    <font>
      <sz val="8"/>
      <color theme="0"/>
      <name val="Times New Roman Cyr"/>
      <family val="1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0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47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4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4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47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0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4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47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33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4" borderId="0" applyNumberFormat="0" applyBorder="0" applyAlignment="0" applyProtection="0"/>
    <xf numFmtId="0" fontId="47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0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4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8" borderId="0" applyNumberFormat="0" applyBorder="0" applyAlignment="0" applyProtection="0"/>
    <xf numFmtId="0" fontId="0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47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0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47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0" fillId="4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4" borderId="0" applyNumberFormat="0" applyBorder="0" applyAlignment="0" applyProtection="0"/>
    <xf numFmtId="0" fontId="47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27" borderId="0" applyNumberFormat="0" applyBorder="0" applyAlignment="0" applyProtection="0"/>
    <xf numFmtId="0" fontId="30" fillId="44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5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14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7" borderId="0" applyNumberFormat="0" applyBorder="0" applyAlignment="0" applyProtection="0"/>
    <xf numFmtId="0" fontId="30" fillId="42" borderId="0" applyNumberFormat="0" applyBorder="0" applyAlignment="0" applyProtection="0"/>
    <xf numFmtId="0" fontId="75" fillId="51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42" borderId="0" applyNumberFormat="0" applyBorder="0" applyAlignment="0" applyProtection="0"/>
    <xf numFmtId="0" fontId="48" fillId="4" borderId="0" applyNumberFormat="0" applyBorder="0" applyAlignment="0" applyProtection="0"/>
    <xf numFmtId="0" fontId="30" fillId="14" borderId="0" applyNumberFormat="0" applyBorder="0" applyAlignment="0" applyProtection="0"/>
    <xf numFmtId="0" fontId="30" fillId="42" borderId="0" applyNumberFormat="0" applyBorder="0" applyAlignment="0" applyProtection="0"/>
    <xf numFmtId="0" fontId="30" fillId="7" borderId="0" applyNumberFormat="0" applyBorder="0" applyAlignment="0" applyProtection="0"/>
    <xf numFmtId="0" fontId="75" fillId="52" borderId="0" applyNumberFormat="0" applyBorder="0" applyAlignment="0" applyProtection="0"/>
    <xf numFmtId="0" fontId="30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7" borderId="0" applyNumberFormat="0" applyBorder="0" applyAlignment="0" applyProtection="0"/>
    <xf numFmtId="0" fontId="48" fillId="13" borderId="0" applyNumberFormat="0" applyBorder="0" applyAlignment="0" applyProtection="0"/>
    <xf numFmtId="0" fontId="30" fillId="44" borderId="0" applyNumberFormat="0" applyBorder="0" applyAlignment="0" applyProtection="0"/>
    <xf numFmtId="0" fontId="30" fillId="7" borderId="0" applyNumberFormat="0" applyBorder="0" applyAlignment="0" applyProtection="0"/>
    <xf numFmtId="0" fontId="30" fillId="28" borderId="0" applyNumberFormat="0" applyBorder="0" applyAlignment="0" applyProtection="0"/>
    <xf numFmtId="0" fontId="75" fillId="53" borderId="0" applyNumberFormat="0" applyBorder="0" applyAlignment="0" applyProtection="0"/>
    <xf numFmtId="0" fontId="30" fillId="28" borderId="0" applyNumberFormat="0" applyBorder="0" applyAlignment="0" applyProtection="0"/>
    <xf numFmtId="0" fontId="30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6" borderId="0" applyNumberFormat="0" applyBorder="0" applyAlignment="0" applyProtection="0"/>
    <xf numFmtId="0" fontId="30" fillId="28" borderId="0" applyNumberFormat="0" applyBorder="0" applyAlignment="0" applyProtection="0"/>
    <xf numFmtId="0" fontId="48" fillId="37" borderId="0" applyNumberFormat="0" applyBorder="0" applyAlignment="0" applyProtection="0"/>
    <xf numFmtId="0" fontId="30" fillId="31" borderId="0" applyNumberFormat="0" applyBorder="0" applyAlignment="0" applyProtection="0"/>
    <xf numFmtId="0" fontId="30" fillId="28" borderId="0" applyNumberFormat="0" applyBorder="0" applyAlignment="0" applyProtection="0"/>
    <xf numFmtId="0" fontId="30" fillId="45" borderId="0" applyNumberFormat="0" applyBorder="0" applyAlignment="0" applyProtection="0"/>
    <xf numFmtId="0" fontId="75" fillId="54" borderId="0" applyNumberFormat="0" applyBorder="0" applyAlignment="0" applyProtection="0"/>
    <xf numFmtId="0" fontId="30" fillId="45" borderId="0" applyNumberFormat="0" applyBorder="0" applyAlignment="0" applyProtection="0"/>
    <xf numFmtId="0" fontId="30" fillId="39" borderId="0" applyNumberFormat="0" applyBorder="0" applyAlignment="0" applyProtection="0"/>
    <xf numFmtId="0" fontId="30" fillId="45" borderId="0" applyNumberFormat="0" applyBorder="0" applyAlignment="0" applyProtection="0"/>
    <xf numFmtId="0" fontId="30" fillId="39" borderId="0" applyNumberFormat="0" applyBorder="0" applyAlignment="0" applyProtection="0"/>
    <xf numFmtId="0" fontId="30" fillId="45" borderId="0" applyNumberFormat="0" applyBorder="0" applyAlignment="0" applyProtection="0"/>
    <xf numFmtId="0" fontId="48" fillId="30" borderId="0" applyNumberFormat="0" applyBorder="0" applyAlignment="0" applyProtection="0"/>
    <xf numFmtId="0" fontId="30" fillId="5" borderId="0" applyNumberFormat="0" applyBorder="0" applyAlignment="0" applyProtection="0"/>
    <xf numFmtId="0" fontId="30" fillId="45" borderId="0" applyNumberFormat="0" applyBorder="0" applyAlignment="0" applyProtection="0"/>
    <xf numFmtId="0" fontId="30" fillId="47" borderId="0" applyNumberFormat="0" applyBorder="0" applyAlignment="0" applyProtection="0"/>
    <xf numFmtId="0" fontId="75" fillId="55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7" borderId="0" applyNumberFormat="0" applyBorder="0" applyAlignment="0" applyProtection="0"/>
    <xf numFmtId="0" fontId="48" fillId="47" borderId="0" applyNumberFormat="0" applyBorder="0" applyAlignment="0" applyProtection="0"/>
    <xf numFmtId="0" fontId="30" fillId="14" borderId="0" applyNumberFormat="0" applyBorder="0" applyAlignment="0" applyProtection="0"/>
    <xf numFmtId="0" fontId="30" fillId="47" borderId="0" applyNumberFormat="0" applyBorder="0" applyAlignment="0" applyProtection="0"/>
    <xf numFmtId="0" fontId="30" fillId="49" borderId="0" applyNumberFormat="0" applyBorder="0" applyAlignment="0" applyProtection="0"/>
    <xf numFmtId="0" fontId="75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49" borderId="0" applyNumberFormat="0" applyBorder="0" applyAlignment="0" applyProtection="0"/>
    <xf numFmtId="0" fontId="48" fillId="58" borderId="0" applyNumberFormat="0" applyBorder="0" applyAlignment="0" applyProtection="0"/>
    <xf numFmtId="0" fontId="30" fillId="7" borderId="0" applyNumberFormat="0" applyBorder="0" applyAlignment="0" applyProtection="0"/>
    <xf numFmtId="0" fontId="30" fillId="49" borderId="0" applyNumberFormat="0" applyBorder="0" applyAlignment="0" applyProtection="0"/>
    <xf numFmtId="0" fontId="30" fillId="43" borderId="0" applyNumberFormat="0" applyBorder="0" applyAlignment="0" applyProtection="0"/>
    <xf numFmtId="0" fontId="30" fillId="27" borderId="0" applyNumberFormat="0" applyBorder="0" applyAlignment="0" applyProtection="0"/>
    <xf numFmtId="0" fontId="30" fillId="29" borderId="0" applyNumberFormat="0" applyBorder="0" applyAlignment="0" applyProtection="0"/>
    <xf numFmtId="0" fontId="30" fillId="46" borderId="0" applyNumberFormat="0" applyBorder="0" applyAlignment="0" applyProtection="0"/>
    <xf numFmtId="0" fontId="30" fillId="48" borderId="0" applyNumberFormat="0" applyBorder="0" applyAlignment="0" applyProtection="0"/>
    <xf numFmtId="0" fontId="30" fillId="50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44" borderId="0" applyNumberFormat="0" applyBorder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3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6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4" borderId="0" applyNumberFormat="0" applyBorder="0" applyAlignment="0" applyProtection="0"/>
    <xf numFmtId="0" fontId="30" fillId="65" borderId="0" applyNumberFormat="0" applyBorder="0" applyAlignment="0" applyProtection="0"/>
    <xf numFmtId="0" fontId="30" fillId="6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33" fillId="37" borderId="1" applyNumberFormat="0" applyAlignment="0" applyProtection="0"/>
    <xf numFmtId="0" fontId="33" fillId="36" borderId="1" applyNumberFormat="0" applyAlignment="0" applyProtection="0"/>
    <xf numFmtId="0" fontId="49" fillId="21" borderId="1" applyNumberFormat="0" applyAlignment="0" applyProtection="0"/>
    <xf numFmtId="0" fontId="38" fillId="66" borderId="2" applyNumberFormat="0" applyAlignment="0" applyProtection="0"/>
    <xf numFmtId="0" fontId="38" fillId="67" borderId="2" applyNumberFormat="0" applyAlignment="0" applyProtection="0"/>
    <xf numFmtId="0" fontId="38" fillId="66" borderId="2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8" fontId="46" fillId="0" borderId="0" applyFont="0" applyFill="0" applyBorder="0" applyProtection="0">
      <alignment horizontal="center" vertical="center"/>
    </xf>
    <xf numFmtId="49" fontId="46" fillId="0" borderId="0" applyFont="0" applyFill="0" applyBorder="0" applyProtection="0">
      <alignment horizontal="left" vertical="center" wrapText="1"/>
    </xf>
    <xf numFmtId="49" fontId="50" fillId="0" borderId="0" applyFill="0" applyBorder="0" applyProtection="0">
      <alignment horizontal="left" vertical="center"/>
    </xf>
    <xf numFmtId="49" fontId="51" fillId="0" borderId="3" applyFill="0" applyProtection="0">
      <alignment horizontal="center" vertical="center" wrapText="1"/>
    </xf>
    <xf numFmtId="49" fontId="51" fillId="0" borderId="4" applyFill="0" applyProtection="0">
      <alignment horizontal="center" vertical="center" wrapText="1"/>
    </xf>
    <xf numFmtId="49" fontId="46" fillId="0" borderId="0" applyFont="0" applyFill="0" applyBorder="0" applyProtection="0">
      <alignment horizontal="left" vertical="center" wrapText="1"/>
    </xf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4" borderId="0" applyNumberFormat="0" applyBorder="0" applyAlignment="0" applyProtection="0"/>
    <xf numFmtId="0" fontId="52" fillId="0" borderId="5" applyNumberFormat="0" applyFill="0" applyAlignment="0" applyProtection="0"/>
    <xf numFmtId="0" fontId="34" fillId="0" borderId="6" applyNumberFormat="0" applyFill="0" applyAlignment="0" applyProtection="0"/>
    <xf numFmtId="0" fontId="53" fillId="0" borderId="7" applyNumberFormat="0" applyFill="0" applyAlignment="0" applyProtection="0"/>
    <xf numFmtId="0" fontId="35" fillId="0" borderId="8" applyNumberFormat="0" applyFill="0" applyAlignment="0" applyProtection="0"/>
    <xf numFmtId="0" fontId="54" fillId="0" borderId="9" applyNumberFormat="0" applyFill="0" applyAlignment="0" applyProtection="0"/>
    <xf numFmtId="0" fontId="36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31" fillId="30" borderId="1" applyNumberFormat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39" fillId="30" borderId="0" applyNumberFormat="0" applyBorder="0" applyAlignment="0" applyProtection="0"/>
    <xf numFmtId="0" fontId="39" fillId="39" borderId="0" applyNumberFormat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12" applyNumberFormat="0" applyFont="0" applyAlignment="0" applyProtection="0"/>
    <xf numFmtId="0" fontId="56" fillId="23" borderId="12" applyNumberFormat="0" applyAlignment="0" applyProtection="0"/>
    <xf numFmtId="0" fontId="2" fillId="10" borderId="12" applyNumberFormat="0" applyFont="0" applyAlignment="0" applyProtection="0"/>
    <xf numFmtId="0" fontId="32" fillId="37" borderId="13" applyNumberFormat="0" applyAlignment="0" applyProtection="0"/>
    <xf numFmtId="0" fontId="32" fillId="36" borderId="13" applyNumberFormat="0" applyAlignment="0" applyProtection="0"/>
    <xf numFmtId="0" fontId="32" fillId="21" borderId="13" applyNumberFormat="0" applyAlignment="0" applyProtection="0"/>
    <xf numFmtId="0" fontId="57" fillId="0" borderId="0" applyNumberFormat="0" applyFill="0" applyBorder="0" applyAlignment="0" applyProtection="0"/>
    <xf numFmtId="0" fontId="37" fillId="0" borderId="14" applyNumberFormat="0" applyFill="0" applyAlignment="0" applyProtection="0"/>
    <xf numFmtId="179" fontId="46" fillId="0" borderId="0" applyFont="0" applyFill="0" applyBorder="0" applyProtection="0">
      <alignment/>
    </xf>
    <xf numFmtId="179" fontId="46" fillId="0" borderId="0" applyFont="0" applyFill="0" applyBorder="0" applyProtection="0">
      <alignment/>
    </xf>
    <xf numFmtId="0" fontId="58" fillId="0" borderId="0" applyNumberFormat="0" applyFill="0" applyBorder="0" applyProtection="0">
      <alignment/>
    </xf>
    <xf numFmtId="0" fontId="58" fillId="0" borderId="0" applyNumberFormat="0" applyFill="0" applyBorder="0" applyProtection="0">
      <alignment/>
    </xf>
    <xf numFmtId="3" fontId="46" fillId="0" borderId="0" applyFont="0" applyFill="0" applyBorder="0" applyProtection="0">
      <alignment horizontal="right"/>
    </xf>
    <xf numFmtId="4" fontId="46" fillId="0" borderId="0" applyFont="0" applyFill="0" applyBorder="0" applyProtection="0">
      <alignment horizontal="right"/>
    </xf>
    <xf numFmtId="4" fontId="46" fillId="0" borderId="0" applyFont="0" applyFill="0" applyBorder="0" applyProtection="0">
      <alignment horizontal="right"/>
    </xf>
    <xf numFmtId="49" fontId="46" fillId="0" borderId="0" applyFont="0" applyFill="0" applyBorder="0" applyProtection="0">
      <alignment wrapText="1"/>
    </xf>
    <xf numFmtId="49" fontId="46" fillId="0" borderId="0" applyFont="0" applyFill="0" applyBorder="0" applyProtection="0">
      <alignment wrapText="1"/>
    </xf>
    <xf numFmtId="0" fontId="43" fillId="0" borderId="0" applyNumberFormat="0" applyFill="0" applyBorder="0" applyAlignment="0" applyProtection="0"/>
    <xf numFmtId="0" fontId="75" fillId="6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75" fillId="69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75" fillId="70" borderId="0" applyNumberFormat="0" applyBorder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75" fillId="7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75" fillId="7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75" fillId="73" borderId="0" applyNumberFormat="0" applyBorder="0" applyAlignment="0" applyProtection="0"/>
    <xf numFmtId="0" fontId="30" fillId="44" borderId="0" applyNumberFormat="0" applyBorder="0" applyAlignment="0" applyProtection="0"/>
    <xf numFmtId="0" fontId="30" fillId="6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60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46" borderId="0" applyNumberFormat="0" applyBorder="0" applyAlignment="0" applyProtection="0"/>
    <xf numFmtId="0" fontId="30" fillId="48" borderId="0" applyNumberFormat="0" applyBorder="0" applyAlignment="0" applyProtection="0"/>
    <xf numFmtId="0" fontId="30" fillId="65" borderId="0" applyNumberFormat="0" applyBorder="0" applyAlignment="0" applyProtection="0"/>
    <xf numFmtId="0" fontId="31" fillId="16" borderId="1" applyNumberFormat="0" applyAlignment="0" applyProtection="0"/>
    <xf numFmtId="0" fontId="76" fillId="74" borderId="15" applyNumberFormat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77" fillId="75" borderId="16" applyNumberFormat="0" applyAlignment="0" applyProtection="0"/>
    <xf numFmtId="0" fontId="32" fillId="37" borderId="13" applyNumberFormat="0" applyAlignment="0" applyProtection="0"/>
    <xf numFmtId="0" fontId="32" fillId="36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32" fillId="37" borderId="13" applyNumberFormat="0" applyAlignment="0" applyProtection="0"/>
    <xf numFmtId="0" fontId="78" fillId="75" borderId="15" applyNumberFormat="0" applyAlignment="0" applyProtection="0"/>
    <xf numFmtId="0" fontId="33" fillId="37" borderId="1" applyNumberFormat="0" applyAlignment="0" applyProtection="0"/>
    <xf numFmtId="0" fontId="33" fillId="36" borderId="1" applyNumberFormat="0" applyAlignment="0" applyProtection="0"/>
    <xf numFmtId="0" fontId="33" fillId="37" borderId="1" applyNumberFormat="0" applyAlignment="0" applyProtection="0"/>
    <xf numFmtId="0" fontId="33" fillId="37" borderId="1" applyNumberFormat="0" applyAlignment="0" applyProtection="0"/>
    <xf numFmtId="0" fontId="33" fillId="37" borderId="1" applyNumberFormat="0" applyAlignment="0" applyProtection="0"/>
    <xf numFmtId="0" fontId="33" fillId="37" borderId="1" applyNumberFormat="0" applyAlignment="0" applyProtection="0"/>
    <xf numFmtId="0" fontId="7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9" borderId="0" applyNumberFormat="0" applyBorder="0" applyAlignment="0" applyProtection="0"/>
    <xf numFmtId="0" fontId="80" fillId="0" borderId="17" applyNumberFormat="0" applyFill="0" applyAlignment="0" applyProtection="0"/>
    <xf numFmtId="0" fontId="52" fillId="0" borderId="5" applyNumberFormat="0" applyFill="0" applyAlignment="0" applyProtection="0"/>
    <xf numFmtId="0" fontId="60" fillId="0" borderId="18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81" fillId="0" borderId="19" applyNumberFormat="0" applyFill="0" applyAlignment="0" applyProtection="0"/>
    <xf numFmtId="0" fontId="53" fillId="0" borderId="7" applyNumberFormat="0" applyFill="0" applyAlignment="0" applyProtection="0"/>
    <xf numFmtId="0" fontId="61" fillId="0" borderId="20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82" fillId="0" borderId="21" applyNumberFormat="0" applyFill="0" applyAlignment="0" applyProtection="0"/>
    <xf numFmtId="0" fontId="54" fillId="0" borderId="9" applyNumberFormat="0" applyFill="0" applyAlignment="0" applyProtection="0"/>
    <xf numFmtId="0" fontId="62" fillId="0" borderId="22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11" applyNumberFormat="0" applyFill="0" applyAlignment="0" applyProtection="0"/>
    <xf numFmtId="0" fontId="83" fillId="0" borderId="23" applyNumberFormat="0" applyFill="0" applyAlignment="0" applyProtection="0"/>
    <xf numFmtId="0" fontId="37" fillId="0" borderId="14" applyNumberFormat="0" applyFill="0" applyAlignment="0" applyProtection="0"/>
    <xf numFmtId="0" fontId="37" fillId="0" borderId="2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67" borderId="2" applyNumberFormat="0" applyAlignment="0" applyProtection="0"/>
    <xf numFmtId="0" fontId="84" fillId="76" borderId="25" applyNumberFormat="0" applyAlignment="0" applyProtection="0"/>
    <xf numFmtId="0" fontId="38" fillId="66" borderId="2" applyNumberFormat="0" applyAlignment="0" applyProtection="0"/>
    <xf numFmtId="0" fontId="38" fillId="67" borderId="2" applyNumberFormat="0" applyAlignment="0" applyProtection="0"/>
    <xf numFmtId="0" fontId="38" fillId="66" borderId="2" applyNumberFormat="0" applyAlignment="0" applyProtection="0"/>
    <xf numFmtId="0" fontId="38" fillId="66" borderId="2" applyNumberFormat="0" applyAlignment="0" applyProtection="0"/>
    <xf numFmtId="0" fontId="38" fillId="66" borderId="2" applyNumberFormat="0" applyAlignment="0" applyProtection="0"/>
    <xf numFmtId="0" fontId="5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6" fillId="77" borderId="0" applyNumberFormat="0" applyBorder="0" applyAlignment="0" applyProtection="0"/>
    <xf numFmtId="0" fontId="39" fillId="30" borderId="0" applyNumberFormat="0" applyBorder="0" applyAlignment="0" applyProtection="0"/>
    <xf numFmtId="0" fontId="39" fillId="3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3" fillId="36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0" borderId="14" applyNumberFormat="0" applyFill="0" applyAlignment="0" applyProtection="0"/>
    <xf numFmtId="0" fontId="89" fillId="78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79" borderId="26" applyNumberFormat="0" applyFont="0" applyAlignment="0" applyProtection="0"/>
    <xf numFmtId="0" fontId="2" fillId="10" borderId="12" applyNumberFormat="0" applyFont="0" applyAlignment="0" applyProtection="0"/>
    <xf numFmtId="0" fontId="63" fillId="23" borderId="12" applyNumberFormat="0" applyAlignment="0" applyProtection="0"/>
    <xf numFmtId="0" fontId="2" fillId="10" borderId="12" applyNumberFormat="0" applyFont="0" applyAlignment="0" applyProtection="0"/>
    <xf numFmtId="0" fontId="46" fillId="10" borderId="12" applyNumberFormat="0" applyFont="0" applyAlignment="0" applyProtection="0"/>
    <xf numFmtId="0" fontId="46" fillId="10" borderId="12" applyNumberFormat="0" applyFont="0" applyAlignment="0" applyProtection="0"/>
    <xf numFmtId="0" fontId="2" fillId="10" borderId="12" applyNumberFormat="0" applyFont="0" applyAlignment="0" applyProtection="0"/>
    <xf numFmtId="0" fontId="63" fillId="23" borderId="12" applyNumberFormat="0" applyAlignment="0" applyProtection="0"/>
    <xf numFmtId="9" fontId="0" fillId="0" borderId="0" applyFont="0" applyFill="0" applyBorder="0" applyAlignment="0" applyProtection="0"/>
    <xf numFmtId="0" fontId="91" fillId="0" borderId="27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39" fillId="39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3" fillId="80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12" fillId="0" borderId="0" xfId="504" applyFont="1">
      <alignment/>
      <protection/>
    </xf>
    <xf numFmtId="0" fontId="12" fillId="0" borderId="0" xfId="506" applyFont="1" applyAlignment="1">
      <alignment vertical="center" wrapText="1"/>
      <protection/>
    </xf>
    <xf numFmtId="0" fontId="20" fillId="0" borderId="3" xfId="506" applyFont="1" applyBorder="1" applyAlignment="1">
      <alignment horizontal="center" vertical="center" wrapText="1"/>
      <protection/>
    </xf>
    <xf numFmtId="0" fontId="20" fillId="0" borderId="3" xfId="506" applyFont="1" applyFill="1" applyBorder="1" applyAlignment="1">
      <alignment horizontal="center" vertical="center" wrapText="1"/>
      <protection/>
    </xf>
    <xf numFmtId="0" fontId="20" fillId="0" borderId="0" xfId="506" applyFont="1" applyAlignment="1">
      <alignment vertical="center" wrapText="1"/>
      <protection/>
    </xf>
    <xf numFmtId="0" fontId="18" fillId="21" borderId="3" xfId="506" applyFont="1" applyFill="1" applyBorder="1" applyAlignment="1">
      <alignment vertical="center" wrapText="1"/>
      <protection/>
    </xf>
    <xf numFmtId="172" fontId="21" fillId="81" borderId="3" xfId="504" applyNumberFormat="1" applyFont="1" applyFill="1" applyBorder="1" applyAlignment="1">
      <alignment horizontal="center" vertical="center" wrapText="1"/>
      <protection/>
    </xf>
    <xf numFmtId="172" fontId="21" fillId="0" borderId="3" xfId="504" applyNumberFormat="1" applyFont="1" applyFill="1" applyBorder="1" applyAlignment="1">
      <alignment horizontal="center" vertical="center" wrapText="1"/>
      <protection/>
    </xf>
    <xf numFmtId="0" fontId="18" fillId="0" borderId="3" xfId="504" applyFont="1" applyBorder="1" applyAlignment="1">
      <alignment horizontal="left" vertical="center" wrapText="1"/>
      <protection/>
    </xf>
    <xf numFmtId="0" fontId="18" fillId="0" borderId="3" xfId="506" applyFont="1" applyBorder="1" applyAlignment="1">
      <alignment vertical="center" wrapText="1"/>
      <protection/>
    </xf>
    <xf numFmtId="0" fontId="18" fillId="0" borderId="3" xfId="497" applyFont="1" applyBorder="1" applyAlignment="1">
      <alignment vertical="center" wrapText="1"/>
      <protection/>
    </xf>
    <xf numFmtId="3" fontId="94" fillId="0" borderId="0" xfId="504" applyNumberFormat="1" applyFont="1" applyFill="1">
      <alignment/>
      <protection/>
    </xf>
    <xf numFmtId="0" fontId="94" fillId="0" borderId="0" xfId="504" applyFont="1" applyFill="1">
      <alignment/>
      <protection/>
    </xf>
    <xf numFmtId="0" fontId="23" fillId="0" borderId="0" xfId="507" applyFont="1" applyFill="1">
      <alignment/>
      <protection/>
    </xf>
    <xf numFmtId="0" fontId="3" fillId="0" borderId="0" xfId="507" applyFont="1" applyFill="1" applyAlignment="1">
      <alignment vertical="center" wrapText="1"/>
      <protection/>
    </xf>
    <xf numFmtId="0" fontId="24" fillId="0" borderId="0" xfId="507" applyFont="1" applyFill="1" applyAlignment="1">
      <alignment/>
      <protection/>
    </xf>
    <xf numFmtId="0" fontId="5" fillId="0" borderId="0" xfId="507" applyFont="1" applyFill="1" applyBorder="1" applyAlignment="1">
      <alignment horizontal="center" vertical="top"/>
      <protection/>
    </xf>
    <xf numFmtId="0" fontId="25" fillId="0" borderId="0" xfId="507" applyFont="1" applyFill="1" applyAlignment="1">
      <alignment vertical="top"/>
      <protection/>
    </xf>
    <xf numFmtId="0" fontId="23" fillId="0" borderId="0" xfId="507" applyFont="1" applyFill="1" applyAlignment="1">
      <alignment horizontal="center" vertical="center" wrapText="1"/>
      <protection/>
    </xf>
    <xf numFmtId="0" fontId="8" fillId="0" borderId="3" xfId="507" applyFont="1" applyFill="1" applyBorder="1" applyAlignment="1">
      <alignment horizontal="center" vertical="center" wrapText="1"/>
      <protection/>
    </xf>
    <xf numFmtId="0" fontId="6" fillId="0" borderId="3" xfId="507" applyFont="1" applyFill="1" applyBorder="1" applyAlignment="1">
      <alignment horizontal="center" vertical="center" wrapText="1"/>
      <protection/>
    </xf>
    <xf numFmtId="0" fontId="27" fillId="0" borderId="0" xfId="507" applyFont="1" applyFill="1" applyAlignment="1">
      <alignment horizontal="center" vertical="center" wrapText="1"/>
      <protection/>
    </xf>
    <xf numFmtId="3" fontId="26" fillId="81" borderId="3" xfId="501" applyNumberFormat="1" applyFont="1" applyFill="1" applyBorder="1" applyAlignment="1" applyProtection="1">
      <alignment horizontal="center" vertical="center"/>
      <protection/>
    </xf>
    <xf numFmtId="0" fontId="8" fillId="0" borderId="0" xfId="507" applyFont="1" applyFill="1">
      <alignment/>
      <protection/>
    </xf>
    <xf numFmtId="0" fontId="8" fillId="0" borderId="0" xfId="507" applyFont="1" applyFill="1" applyAlignment="1">
      <alignment horizontal="center" vertical="top"/>
      <protection/>
    </xf>
    <xf numFmtId="0" fontId="27" fillId="0" borderId="0" xfId="507" applyFont="1" applyFill="1">
      <alignment/>
      <protection/>
    </xf>
    <xf numFmtId="3" fontId="14" fillId="0" borderId="0" xfId="507" applyNumberFormat="1" applyFont="1" applyFill="1" applyBorder="1" applyAlignment="1">
      <alignment horizontal="center"/>
      <protection/>
    </xf>
    <xf numFmtId="0" fontId="8" fillId="0" borderId="0" xfId="505" applyFont="1" applyFill="1">
      <alignment/>
      <protection/>
    </xf>
    <xf numFmtId="0" fontId="25" fillId="0" borderId="0" xfId="507" applyFont="1" applyFill="1">
      <alignment/>
      <protection/>
    </xf>
    <xf numFmtId="0" fontId="27" fillId="0" borderId="0" xfId="507" applyFont="1" applyFill="1">
      <alignment/>
      <protection/>
    </xf>
    <xf numFmtId="0" fontId="8" fillId="0" borderId="0" xfId="505" applyFont="1" applyFill="1">
      <alignment/>
      <protection/>
    </xf>
    <xf numFmtId="3" fontId="27" fillId="0" borderId="0" xfId="507" applyNumberFormat="1" applyFont="1" applyFill="1">
      <alignment/>
      <protection/>
    </xf>
    <xf numFmtId="172" fontId="28" fillId="81" borderId="3" xfId="501" applyNumberFormat="1" applyFont="1" applyFill="1" applyBorder="1" applyAlignment="1" applyProtection="1">
      <alignment horizontal="center" vertical="center"/>
      <protection/>
    </xf>
    <xf numFmtId="3" fontId="18" fillId="21" borderId="3" xfId="506" applyNumberFormat="1" applyFont="1" applyFill="1" applyBorder="1" applyAlignment="1">
      <alignment horizontal="center" vertical="center" wrapText="1"/>
      <protection/>
    </xf>
    <xf numFmtId="3" fontId="18" fillId="81" borderId="3" xfId="504" applyNumberFormat="1" applyFont="1" applyFill="1" applyBorder="1" applyAlignment="1">
      <alignment horizontal="center" vertical="center" wrapText="1"/>
      <protection/>
    </xf>
    <xf numFmtId="3" fontId="18" fillId="0" borderId="3" xfId="497" applyNumberFormat="1" applyFont="1" applyFill="1" applyBorder="1" applyAlignment="1">
      <alignment horizontal="center" vertical="center" wrapText="1"/>
      <protection/>
    </xf>
    <xf numFmtId="172" fontId="27" fillId="0" borderId="0" xfId="507" applyNumberFormat="1" applyFont="1" applyFill="1" applyAlignment="1">
      <alignment vertical="center"/>
      <protection/>
    </xf>
    <xf numFmtId="173" fontId="27" fillId="0" borderId="0" xfId="507" applyNumberFormat="1" applyFont="1" applyFill="1" applyAlignment="1">
      <alignment vertical="center"/>
      <protection/>
    </xf>
    <xf numFmtId="172" fontId="9" fillId="81" borderId="3" xfId="507" applyNumberFormat="1" applyFont="1" applyFill="1" applyBorder="1" applyAlignment="1">
      <alignment horizontal="center" vertical="center"/>
      <protection/>
    </xf>
    <xf numFmtId="3" fontId="26" fillId="81" borderId="3" xfId="503" applyNumberFormat="1" applyFont="1" applyFill="1" applyBorder="1" applyAlignment="1" applyProtection="1">
      <alignment horizontal="center" vertical="center"/>
      <protection locked="0"/>
    </xf>
    <xf numFmtId="172" fontId="11" fillId="81" borderId="3" xfId="507" applyNumberFormat="1" applyFont="1" applyFill="1" applyBorder="1" applyAlignment="1">
      <alignment horizontal="center" vertical="center"/>
      <protection/>
    </xf>
    <xf numFmtId="3" fontId="4" fillId="81" borderId="3" xfId="507" applyNumberFormat="1" applyFont="1" applyFill="1" applyBorder="1" applyAlignment="1">
      <alignment horizontal="center" vertical="center"/>
      <protection/>
    </xf>
    <xf numFmtId="3" fontId="18" fillId="81" borderId="3" xfId="506" applyNumberFormat="1" applyFont="1" applyFill="1" applyBorder="1" applyAlignment="1">
      <alignment horizontal="center" vertical="center" wrapText="1"/>
      <protection/>
    </xf>
    <xf numFmtId="1" fontId="23" fillId="0" borderId="0" xfId="507" applyNumberFormat="1" applyFont="1" applyFill="1" applyAlignment="1">
      <alignment vertical="center"/>
      <protection/>
    </xf>
    <xf numFmtId="0" fontId="29" fillId="81" borderId="28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29" fillId="0" borderId="28" xfId="0" applyFont="1" applyBorder="1" applyAlignment="1">
      <alignment/>
    </xf>
    <xf numFmtId="0" fontId="95" fillId="0" borderId="0" xfId="507" applyFont="1" applyFill="1">
      <alignment/>
      <protection/>
    </xf>
    <xf numFmtId="0" fontId="96" fillId="0" borderId="0" xfId="507" applyFont="1" applyFill="1" applyAlignment="1">
      <alignment vertical="top"/>
      <protection/>
    </xf>
    <xf numFmtId="0" fontId="95" fillId="0" borderId="0" xfId="507" applyFont="1" applyFill="1" applyAlignment="1">
      <alignment horizontal="center" vertical="center" wrapText="1"/>
      <protection/>
    </xf>
    <xf numFmtId="0" fontId="97" fillId="0" borderId="0" xfId="507" applyFont="1" applyFill="1" applyAlignment="1">
      <alignment horizontal="center" vertical="center" wrapText="1"/>
      <protection/>
    </xf>
    <xf numFmtId="0" fontId="98" fillId="0" borderId="0" xfId="507" applyFont="1" applyFill="1" applyAlignment="1">
      <alignment horizontal="center"/>
      <protection/>
    </xf>
    <xf numFmtId="0" fontId="98" fillId="0" borderId="0" xfId="507" applyFont="1" applyFill="1" applyAlignment="1">
      <alignment horizontal="center" vertical="top"/>
      <protection/>
    </xf>
    <xf numFmtId="0" fontId="96" fillId="0" borderId="0" xfId="507" applyFont="1" applyFill="1">
      <alignment/>
      <protection/>
    </xf>
    <xf numFmtId="3" fontId="18" fillId="0" borderId="3" xfId="506" applyNumberFormat="1" applyFont="1" applyFill="1" applyBorder="1" applyAlignment="1">
      <alignment horizontal="center" vertical="center" wrapText="1"/>
      <protection/>
    </xf>
    <xf numFmtId="3" fontId="18" fillId="0" borderId="3" xfId="504" applyNumberFormat="1" applyFont="1" applyFill="1" applyBorder="1" applyAlignment="1">
      <alignment horizontal="center" vertical="center" wrapText="1"/>
      <protection/>
    </xf>
    <xf numFmtId="1" fontId="26" fillId="0" borderId="0" xfId="503" applyNumberFormat="1" applyFont="1" applyFill="1" applyBorder="1" applyAlignment="1" applyProtection="1">
      <alignment horizontal="center" vertical="center" wrapText="1"/>
      <protection/>
    </xf>
    <xf numFmtId="0" fontId="6" fillId="0" borderId="0" xfId="507" applyFont="1" applyFill="1" applyBorder="1" applyAlignment="1">
      <alignment horizontal="center" vertical="center" wrapText="1"/>
      <protection/>
    </xf>
    <xf numFmtId="172" fontId="9" fillId="0" borderId="3" xfId="507" applyNumberFormat="1" applyFont="1" applyFill="1" applyBorder="1" applyAlignment="1">
      <alignment horizontal="center" vertical="center"/>
      <protection/>
    </xf>
    <xf numFmtId="172" fontId="28" fillId="81" borderId="0" xfId="501" applyNumberFormat="1" applyFont="1" applyFill="1" applyBorder="1" applyAlignment="1" applyProtection="1">
      <alignment horizontal="center" vertical="center"/>
      <protection/>
    </xf>
    <xf numFmtId="173" fontId="25" fillId="0" borderId="0" xfId="507" applyNumberFormat="1" applyFont="1" applyFill="1">
      <alignment/>
      <protection/>
    </xf>
    <xf numFmtId="0" fontId="18" fillId="0" borderId="3" xfId="504" applyFont="1" applyBorder="1" applyAlignment="1">
      <alignment horizontal="center" vertical="center" wrapText="1"/>
      <protection/>
    </xf>
    <xf numFmtId="0" fontId="19" fillId="0" borderId="29" xfId="504" applyFont="1" applyBorder="1" applyAlignment="1">
      <alignment horizontal="center" vertical="center" wrapText="1"/>
      <protection/>
    </xf>
    <xf numFmtId="0" fontId="19" fillId="0" borderId="30" xfId="504" applyFont="1" applyBorder="1" applyAlignment="1">
      <alignment horizontal="center" vertical="center" wrapText="1"/>
      <protection/>
    </xf>
    <xf numFmtId="0" fontId="18" fillId="0" borderId="28" xfId="506" applyFont="1" applyBorder="1" applyAlignment="1">
      <alignment horizontal="center" vertical="center" wrapText="1"/>
      <protection/>
    </xf>
    <xf numFmtId="0" fontId="18" fillId="0" borderId="31" xfId="506" applyFont="1" applyBorder="1" applyAlignment="1">
      <alignment horizontal="center" vertical="center" wrapText="1"/>
      <protection/>
    </xf>
    <xf numFmtId="0" fontId="18" fillId="0" borderId="32" xfId="506" applyFont="1" applyBorder="1" applyAlignment="1">
      <alignment horizontal="center" vertical="center" wrapText="1"/>
      <protection/>
    </xf>
    <xf numFmtId="0" fontId="15" fillId="0" borderId="0" xfId="504" applyFont="1" applyFill="1" applyAlignment="1">
      <alignment horizontal="right" vertical="top"/>
      <protection/>
    </xf>
    <xf numFmtId="0" fontId="16" fillId="0" borderId="0" xfId="504" applyFont="1" applyAlignment="1">
      <alignment horizontal="center" vertical="top" wrapText="1"/>
      <protection/>
    </xf>
    <xf numFmtId="0" fontId="16" fillId="0" borderId="0" xfId="506" applyFont="1" applyFill="1" applyAlignment="1">
      <alignment horizontal="center" vertical="top" wrapText="1"/>
      <protection/>
    </xf>
    <xf numFmtId="0" fontId="17" fillId="0" borderId="0" xfId="506" applyFont="1" applyFill="1" applyAlignment="1">
      <alignment horizontal="center" vertical="top" wrapText="1"/>
      <protection/>
    </xf>
    <xf numFmtId="0" fontId="18" fillId="0" borderId="3" xfId="497" applyFont="1" applyFill="1" applyBorder="1" applyAlignment="1">
      <alignment horizontal="center" vertical="center" wrapText="1"/>
      <protection/>
    </xf>
    <xf numFmtId="0" fontId="18" fillId="0" borderId="29" xfId="497" applyFont="1" applyFill="1" applyBorder="1" applyAlignment="1">
      <alignment horizontal="center" vertical="center" wrapText="1"/>
      <protection/>
    </xf>
    <xf numFmtId="0" fontId="18" fillId="0" borderId="30" xfId="497" applyFont="1" applyFill="1" applyBorder="1" applyAlignment="1">
      <alignment horizontal="center" vertical="center" wrapText="1"/>
      <protection/>
    </xf>
    <xf numFmtId="0" fontId="4" fillId="0" borderId="3" xfId="507" applyFont="1" applyFill="1" applyBorder="1" applyAlignment="1">
      <alignment horizontal="center" vertical="center" wrapText="1"/>
      <protection/>
    </xf>
    <xf numFmtId="0" fontId="23" fillId="0" borderId="3" xfId="507" applyFont="1" applyFill="1" applyBorder="1" applyAlignment="1">
      <alignment horizontal="center" vertical="center" wrapText="1"/>
      <protection/>
    </xf>
    <xf numFmtId="0" fontId="4" fillId="0" borderId="3" xfId="507" applyFont="1" applyFill="1" applyBorder="1" applyAlignment="1">
      <alignment horizontal="center" vertical="center" wrapText="1"/>
      <protection/>
    </xf>
    <xf numFmtId="1" fontId="26" fillId="0" borderId="33" xfId="501" applyNumberFormat="1" applyFont="1" applyFill="1" applyBorder="1" applyAlignment="1" applyProtection="1">
      <alignment horizontal="center" vertical="center" wrapText="1"/>
      <protection locked="0"/>
    </xf>
    <xf numFmtId="1" fontId="26" fillId="0" borderId="34" xfId="501" applyNumberFormat="1" applyFont="1" applyFill="1" applyBorder="1" applyAlignment="1" applyProtection="1">
      <alignment horizontal="center" vertical="center" wrapText="1"/>
      <protection locked="0"/>
    </xf>
    <xf numFmtId="1" fontId="26" fillId="0" borderId="35" xfId="501" applyNumberFormat="1" applyFont="1" applyFill="1" applyBorder="1" applyAlignment="1" applyProtection="1">
      <alignment horizontal="center" vertical="center" wrapText="1"/>
      <protection locked="0"/>
    </xf>
    <xf numFmtId="1" fontId="26" fillId="0" borderId="33" xfId="503" applyNumberFormat="1" applyFont="1" applyFill="1" applyBorder="1" applyAlignment="1" applyProtection="1">
      <alignment horizontal="center" vertical="center" wrapText="1"/>
      <protection/>
    </xf>
    <xf numFmtId="1" fontId="26" fillId="0" borderId="34" xfId="503" applyNumberFormat="1" applyFont="1" applyFill="1" applyBorder="1" applyAlignment="1" applyProtection="1">
      <alignment horizontal="center" vertical="center" wrapText="1"/>
      <protection/>
    </xf>
    <xf numFmtId="1" fontId="26" fillId="0" borderId="35" xfId="503" applyNumberFormat="1" applyFont="1" applyFill="1" applyBorder="1" applyAlignment="1" applyProtection="1">
      <alignment horizontal="center" vertical="center" wrapText="1"/>
      <protection/>
    </xf>
    <xf numFmtId="0" fontId="3" fillId="0" borderId="0" xfId="507" applyFont="1" applyFill="1" applyAlignment="1">
      <alignment horizontal="center" vertical="center" wrapText="1"/>
      <protection/>
    </xf>
    <xf numFmtId="0" fontId="24" fillId="0" borderId="0" xfId="507" applyFont="1" applyFill="1" applyAlignment="1">
      <alignment horizontal="center"/>
      <protection/>
    </xf>
    <xf numFmtId="0" fontId="13" fillId="81" borderId="3" xfId="507" applyFont="1" applyFill="1" applyBorder="1" applyAlignment="1">
      <alignment horizontal="center" vertical="center" wrapText="1"/>
      <protection/>
    </xf>
    <xf numFmtId="0" fontId="13" fillId="81" borderId="0" xfId="507" applyFont="1" applyFill="1" applyBorder="1" applyAlignment="1">
      <alignment horizontal="center" vertical="center" wrapText="1"/>
      <protection/>
    </xf>
    <xf numFmtId="0" fontId="13" fillId="81" borderId="0" xfId="507" applyFont="1" applyFill="1" applyAlignment="1">
      <alignment vertical="center" wrapText="1"/>
      <protection/>
    </xf>
    <xf numFmtId="0" fontId="99" fillId="81" borderId="0" xfId="507" applyFont="1" applyFill="1" applyAlignment="1">
      <alignment vertical="center" wrapText="1"/>
      <protection/>
    </xf>
    <xf numFmtId="0" fontId="10" fillId="81" borderId="28" xfId="0" applyFont="1" applyFill="1" applyBorder="1" applyAlignment="1">
      <alignment horizontal="left" vertical="center" wrapText="1"/>
    </xf>
    <xf numFmtId="3" fontId="10" fillId="81" borderId="3" xfId="503" applyNumberFormat="1" applyFont="1" applyFill="1" applyBorder="1" applyAlignment="1" applyProtection="1">
      <alignment horizontal="center" vertical="center"/>
      <protection locked="0"/>
    </xf>
    <xf numFmtId="3" fontId="7" fillId="81" borderId="3" xfId="507" applyNumberFormat="1" applyFont="1" applyFill="1" applyBorder="1" applyAlignment="1">
      <alignment horizontal="center" vertical="center"/>
      <protection/>
    </xf>
    <xf numFmtId="3" fontId="10" fillId="81" borderId="3" xfId="501" applyNumberFormat="1" applyFont="1" applyFill="1" applyBorder="1" applyAlignment="1" applyProtection="1">
      <alignment horizontal="center" vertical="center"/>
      <protection/>
    </xf>
    <xf numFmtId="1" fontId="23" fillId="81" borderId="0" xfId="507" applyNumberFormat="1" applyFont="1" applyFill="1" applyAlignment="1">
      <alignment vertical="center"/>
      <protection/>
    </xf>
    <xf numFmtId="0" fontId="95" fillId="81" borderId="0" xfId="507" applyFont="1" applyFill="1" applyAlignment="1">
      <alignment horizontal="center" vertical="center"/>
      <protection/>
    </xf>
    <xf numFmtId="172" fontId="27" fillId="81" borderId="0" xfId="507" applyNumberFormat="1" applyFont="1" applyFill="1" applyAlignment="1">
      <alignment vertical="center"/>
      <protection/>
    </xf>
    <xf numFmtId="173" fontId="27" fillId="81" borderId="0" xfId="507" applyNumberFormat="1" applyFont="1" applyFill="1" applyAlignment="1">
      <alignment vertical="center"/>
      <protection/>
    </xf>
    <xf numFmtId="0" fontId="27" fillId="81" borderId="0" xfId="507" applyFont="1" applyFill="1" applyAlignment="1">
      <alignment vertical="center"/>
      <protection/>
    </xf>
    <xf numFmtId="1" fontId="74" fillId="81" borderId="3" xfId="503" applyNumberFormat="1" applyFont="1" applyFill="1" applyBorder="1" applyAlignment="1" applyProtection="1">
      <alignment horizontal="center" vertical="center"/>
      <protection locked="0"/>
    </xf>
    <xf numFmtId="1" fontId="14" fillId="81" borderId="3" xfId="507" applyNumberFormat="1" applyFont="1" applyFill="1" applyBorder="1" applyAlignment="1">
      <alignment horizontal="center" vertical="center"/>
      <protection/>
    </xf>
    <xf numFmtId="1" fontId="74" fillId="81" borderId="3" xfId="502" applyNumberFormat="1" applyFont="1" applyFill="1" applyBorder="1" applyAlignment="1" applyProtection="1">
      <alignment horizontal="center" vertical="center"/>
      <protection/>
    </xf>
    <xf numFmtId="3" fontId="12" fillId="0" borderId="0" xfId="506" applyNumberFormat="1" applyFont="1" applyAlignment="1">
      <alignment vertical="center" wrapText="1"/>
      <protection/>
    </xf>
  </cellXfs>
  <cellStyles count="5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— акцент1 4" xfId="42"/>
    <cellStyle name="20% - Акцент1 5" xfId="43"/>
    <cellStyle name="20% - Акцент1_16 " xfId="44"/>
    <cellStyle name="20% - Акцент2" xfId="45"/>
    <cellStyle name="20% — акцент2" xfId="46"/>
    <cellStyle name="20% - Акцент2 2" xfId="47"/>
    <cellStyle name="20% — акцент2 2" xfId="48"/>
    <cellStyle name="20% - Акцент2 3" xfId="49"/>
    <cellStyle name="20% — акцент2 3" xfId="50"/>
    <cellStyle name="20% - Акцент2 4" xfId="51"/>
    <cellStyle name="20% — акцент2 4" xfId="52"/>
    <cellStyle name="20% - Акцент2 5" xfId="53"/>
    <cellStyle name="20% - Акцент2_16 " xfId="54"/>
    <cellStyle name="20% - Акцент3" xfId="55"/>
    <cellStyle name="20% — акцент3" xfId="56"/>
    <cellStyle name="20% - Акцент3 2" xfId="57"/>
    <cellStyle name="20% — акцент3 2" xfId="58"/>
    <cellStyle name="20% - Акцент3 3" xfId="59"/>
    <cellStyle name="20% — акцент3 3" xfId="60"/>
    <cellStyle name="20% - Акцент3 4" xfId="61"/>
    <cellStyle name="20% — акцент3 4" xfId="62"/>
    <cellStyle name="20% - Акцент3 5" xfId="63"/>
    <cellStyle name="20% - Акцент3_16 " xfId="64"/>
    <cellStyle name="20% - Акцент4" xfId="65"/>
    <cellStyle name="20% — акцент4" xfId="66"/>
    <cellStyle name="20% - Акцент4 2" xfId="67"/>
    <cellStyle name="20% — акцент4 2" xfId="68"/>
    <cellStyle name="20% - Акцент4 3" xfId="69"/>
    <cellStyle name="20% — акцент4 3" xfId="70"/>
    <cellStyle name="20% - Акцент4 4" xfId="71"/>
    <cellStyle name="20% — акцент4 4" xfId="72"/>
    <cellStyle name="20% - Акцент4 5" xfId="73"/>
    <cellStyle name="20% - Акцент4_16 " xfId="74"/>
    <cellStyle name="20% - Акцент5" xfId="75"/>
    <cellStyle name="20% — акцент5" xfId="76"/>
    <cellStyle name="20% - Акцент5 2" xfId="77"/>
    <cellStyle name="20% — акцент5 2" xfId="78"/>
    <cellStyle name="20% - Акцент5 3" xfId="79"/>
    <cellStyle name="20% — акцент5 3" xfId="80"/>
    <cellStyle name="20% - Акцент5 4" xfId="81"/>
    <cellStyle name="20% - Акцент5 5" xfId="82"/>
    <cellStyle name="20% - Акцент6" xfId="83"/>
    <cellStyle name="20% — акцент6" xfId="84"/>
    <cellStyle name="20% - Акцент6 2" xfId="85"/>
    <cellStyle name="20% — акцент6 2" xfId="86"/>
    <cellStyle name="20% - Акцент6 3" xfId="87"/>
    <cellStyle name="20% — акцент6 3" xfId="88"/>
    <cellStyle name="20% - Акцент6 4" xfId="89"/>
    <cellStyle name="20% — акцент6 4" xfId="90"/>
    <cellStyle name="20% - Акцент6 5" xfId="91"/>
    <cellStyle name="20% - Акцент6_16 " xfId="92"/>
    <cellStyle name="20% – Акцентування1 2" xfId="93"/>
    <cellStyle name="20% – Акцентування2 2" xfId="94"/>
    <cellStyle name="20% – Акцентування3 2" xfId="95"/>
    <cellStyle name="20% – Акцентування4 2" xfId="96"/>
    <cellStyle name="20% – Акцентування5 2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— акцент1 4" xfId="124"/>
    <cellStyle name="40% - Акцент1 5" xfId="125"/>
    <cellStyle name="40% - Акцент1_16 " xfId="126"/>
    <cellStyle name="40% - Акцент2" xfId="127"/>
    <cellStyle name="40% — акцент2" xfId="128"/>
    <cellStyle name="40% - Акцент2 2" xfId="129"/>
    <cellStyle name="40% — акцент2 2" xfId="130"/>
    <cellStyle name="40% - Акцент2 3" xfId="131"/>
    <cellStyle name="40% — акцент2 3" xfId="132"/>
    <cellStyle name="40% - Акцент2 4" xfId="133"/>
    <cellStyle name="40% - Акцент2 5" xfId="134"/>
    <cellStyle name="40% - Акцент3" xfId="135"/>
    <cellStyle name="40% — акцент3" xfId="136"/>
    <cellStyle name="40% - Акцент3 2" xfId="137"/>
    <cellStyle name="40% — акцент3 2" xfId="138"/>
    <cellStyle name="40% - Акцент3 3" xfId="139"/>
    <cellStyle name="40% — акцент3 3" xfId="140"/>
    <cellStyle name="40% - Акцент3 4" xfId="141"/>
    <cellStyle name="40% — акцент3 4" xfId="142"/>
    <cellStyle name="40% - Акцент3 5" xfId="143"/>
    <cellStyle name="40% - Акцент3_16 " xfId="144"/>
    <cellStyle name="40% - Акцент4" xfId="145"/>
    <cellStyle name="40% — акцент4" xfId="146"/>
    <cellStyle name="40% - Акцент4 2" xfId="147"/>
    <cellStyle name="40% — акцент4 2" xfId="148"/>
    <cellStyle name="40% - Акцент4 3" xfId="149"/>
    <cellStyle name="40% — акцент4 3" xfId="150"/>
    <cellStyle name="40% - Акцент4 4" xfId="151"/>
    <cellStyle name="40% — акцент4 4" xfId="152"/>
    <cellStyle name="40% - Акцент4 5" xfId="153"/>
    <cellStyle name="40% - Акцент4_16 " xfId="154"/>
    <cellStyle name="40% - Акцент5" xfId="155"/>
    <cellStyle name="40% — акцент5" xfId="156"/>
    <cellStyle name="40% - Акцент5 2" xfId="157"/>
    <cellStyle name="40% — акцент5 2" xfId="158"/>
    <cellStyle name="40% - Акцент5 3" xfId="159"/>
    <cellStyle name="40% — акцент5 3" xfId="160"/>
    <cellStyle name="40% - Акцент5 4" xfId="161"/>
    <cellStyle name="40% — акцент5 4" xfId="162"/>
    <cellStyle name="40% - Акцент5 5" xfId="163"/>
    <cellStyle name="40% - Акцент5_16 " xfId="164"/>
    <cellStyle name="40% - Акцент6" xfId="165"/>
    <cellStyle name="40% — акцент6" xfId="166"/>
    <cellStyle name="40% - Акцент6 2" xfId="167"/>
    <cellStyle name="40% — акцент6 2" xfId="168"/>
    <cellStyle name="40% - Акцент6 3" xfId="169"/>
    <cellStyle name="40% — акцент6 3" xfId="170"/>
    <cellStyle name="40% - Акцент6 4" xfId="171"/>
    <cellStyle name="40% — акцент6 4" xfId="172"/>
    <cellStyle name="40% - Акцент6 5" xfId="173"/>
    <cellStyle name="40% - Акцент6_16 " xfId="174"/>
    <cellStyle name="40% – Акцентування1 2" xfId="175"/>
    <cellStyle name="40% – Акцентування2 2" xfId="176"/>
    <cellStyle name="40% – Акцентування3 2" xfId="177"/>
    <cellStyle name="40% – Акцентування4 2" xfId="178"/>
    <cellStyle name="40% – Акцентування5 2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— акцент1 4" xfId="206"/>
    <cellStyle name="60% - Акцент1 5" xfId="207"/>
    <cellStyle name="60% - Акцент1_16 " xfId="208"/>
    <cellStyle name="60% - Акцент2" xfId="209"/>
    <cellStyle name="60% — акцент2" xfId="210"/>
    <cellStyle name="60% - Акцент2 2" xfId="211"/>
    <cellStyle name="60% — акцент2 2" xfId="212"/>
    <cellStyle name="60% - Акцент2 3" xfId="213"/>
    <cellStyle name="60% — акцент2 3" xfId="214"/>
    <cellStyle name="60% - Акцент2 4" xfId="215"/>
    <cellStyle name="60% — акцент2 4" xfId="216"/>
    <cellStyle name="60% - Акцент2 5" xfId="217"/>
    <cellStyle name="60% - Акцент2_16 " xfId="218"/>
    <cellStyle name="60% - Акцент3" xfId="219"/>
    <cellStyle name="60% — акцент3" xfId="220"/>
    <cellStyle name="60% - Акцент3 2" xfId="221"/>
    <cellStyle name="60% — акцент3 2" xfId="222"/>
    <cellStyle name="60% - Акцент3 3" xfId="223"/>
    <cellStyle name="60% — акцент3 3" xfId="224"/>
    <cellStyle name="60% - Акцент3 4" xfId="225"/>
    <cellStyle name="60% — акцент3 4" xfId="226"/>
    <cellStyle name="60% - Акцент3 5" xfId="227"/>
    <cellStyle name="60% - Акцент3_16 " xfId="228"/>
    <cellStyle name="60% - Акцент4" xfId="229"/>
    <cellStyle name="60% — акцент4" xfId="230"/>
    <cellStyle name="60% - Акцент4 2" xfId="231"/>
    <cellStyle name="60% — акцент4 2" xfId="232"/>
    <cellStyle name="60% - Акцент4 3" xfId="233"/>
    <cellStyle name="60% — акцент4 3" xfId="234"/>
    <cellStyle name="60% - Акцент4 4" xfId="235"/>
    <cellStyle name="60% — акцент4 4" xfId="236"/>
    <cellStyle name="60% - Акцент4 5" xfId="237"/>
    <cellStyle name="60% - Акцент4_16 " xfId="238"/>
    <cellStyle name="60% - Акцент5" xfId="239"/>
    <cellStyle name="60% — акцент5" xfId="240"/>
    <cellStyle name="60% - Акцент5 2" xfId="241"/>
    <cellStyle name="60% — акцент5 2" xfId="242"/>
    <cellStyle name="60% - Акцент5 3" xfId="243"/>
    <cellStyle name="60% — акцент5 3" xfId="244"/>
    <cellStyle name="60% - Акцент5 4" xfId="245"/>
    <cellStyle name="60% — акцент5 4" xfId="246"/>
    <cellStyle name="60% - Акцент5 5" xfId="247"/>
    <cellStyle name="60% - Акцент5_16 " xfId="248"/>
    <cellStyle name="60% - Акцент6" xfId="249"/>
    <cellStyle name="60% — акцент6" xfId="250"/>
    <cellStyle name="60% - Акцент6 2" xfId="251"/>
    <cellStyle name="60% — акцент6 2" xfId="252"/>
    <cellStyle name="60% - Акцент6 3" xfId="253"/>
    <cellStyle name="60% — акцент6 3" xfId="254"/>
    <cellStyle name="60% - Акцент6 4" xfId="255"/>
    <cellStyle name="60% — акцент6 4" xfId="256"/>
    <cellStyle name="60% - Акцент6 5" xfId="257"/>
    <cellStyle name="60% - Акцент6_16 " xfId="258"/>
    <cellStyle name="60% – Акцентування1 2" xfId="259"/>
    <cellStyle name="60% – Акцентування2 2" xfId="260"/>
    <cellStyle name="60% – Акцентування3 2" xfId="261"/>
    <cellStyle name="60% – Акцентування4 2" xfId="262"/>
    <cellStyle name="60% – Акцентування5 2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1 6" xfId="345"/>
    <cellStyle name="Акцент2" xfId="346"/>
    <cellStyle name="Акцент2 2" xfId="347"/>
    <cellStyle name="Акцент2 2 2" xfId="348"/>
    <cellStyle name="Акцент2 3" xfId="349"/>
    <cellStyle name="Акцент2 4" xfId="350"/>
    <cellStyle name="Акцент2 5" xfId="351"/>
    <cellStyle name="Акцент2 6" xfId="352"/>
    <cellStyle name="Акцент3" xfId="353"/>
    <cellStyle name="Акцент3 2" xfId="354"/>
    <cellStyle name="Акцент3 2 2" xfId="355"/>
    <cellStyle name="Акцент3 3" xfId="356"/>
    <cellStyle name="Акцент3 4" xfId="357"/>
    <cellStyle name="Акцент3 5" xfId="358"/>
    <cellStyle name="Акцент3 6" xfId="359"/>
    <cellStyle name="Акцент4" xfId="360"/>
    <cellStyle name="Акцент4 2" xfId="361"/>
    <cellStyle name="Акцент4 2 2" xfId="362"/>
    <cellStyle name="Акцент4 3" xfId="363"/>
    <cellStyle name="Акцент4 4" xfId="364"/>
    <cellStyle name="Акцент4 5" xfId="365"/>
    <cellStyle name="Акцент4 6" xfId="366"/>
    <cellStyle name="Акцент5" xfId="367"/>
    <cellStyle name="Акцент5 2" xfId="368"/>
    <cellStyle name="Акцент5 2 2" xfId="369"/>
    <cellStyle name="Акцент5 3" xfId="370"/>
    <cellStyle name="Акцент5 4" xfId="371"/>
    <cellStyle name="Акцент5 5" xfId="372"/>
    <cellStyle name="Акцент5 6" xfId="373"/>
    <cellStyle name="Акцент6" xfId="374"/>
    <cellStyle name="Акцент6 2" xfId="375"/>
    <cellStyle name="Акцент6 2 2" xfId="376"/>
    <cellStyle name="Акцент6 3" xfId="377"/>
    <cellStyle name="Акцент6 4" xfId="378"/>
    <cellStyle name="Акцент6 5" xfId="379"/>
    <cellStyle name="Акцент6 6" xfId="380"/>
    <cellStyle name="Акцентування1 2" xfId="381"/>
    <cellStyle name="Акцентування2 2" xfId="382"/>
    <cellStyle name="Акцентування3 2" xfId="383"/>
    <cellStyle name="Акцентування4 2" xfId="384"/>
    <cellStyle name="Акцентування5 2" xfId="385"/>
    <cellStyle name="Акцентування6 2" xfId="386"/>
    <cellStyle name="Ввід 2" xfId="387"/>
    <cellStyle name="Ввод " xfId="388"/>
    <cellStyle name="Ввод  2" xfId="389"/>
    <cellStyle name="Ввод  2 2" xfId="390"/>
    <cellStyle name="Ввод  3" xfId="391"/>
    <cellStyle name="Ввод  4" xfId="392"/>
    <cellStyle name="Ввод  5" xfId="393"/>
    <cellStyle name="Вывод" xfId="394"/>
    <cellStyle name="Вывод 2" xfId="395"/>
    <cellStyle name="Вывод 2 2" xfId="396"/>
    <cellStyle name="Вывод 3" xfId="397"/>
    <cellStyle name="Вывод 4" xfId="398"/>
    <cellStyle name="Вывод 5" xfId="399"/>
    <cellStyle name="Вывод 6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Вычисление 6" xfId="407"/>
    <cellStyle name="Гиперссылка 2" xfId="408"/>
    <cellStyle name="Гиперссылка 3" xfId="409"/>
    <cellStyle name="Грошовий 2" xfId="410"/>
    <cellStyle name="Currency" xfId="411"/>
    <cellStyle name="Currency [0]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 2" xfId="448"/>
    <cellStyle name="Итог" xfId="449"/>
    <cellStyle name="Итог 2" xfId="450"/>
    <cellStyle name="Итог 3" xfId="451"/>
    <cellStyle name="Итог 4" xfId="452"/>
    <cellStyle name="Итог 5" xfId="453"/>
    <cellStyle name="Итог 6" xfId="454"/>
    <cellStyle name="Контрольна клітинка 2" xfId="455"/>
    <cellStyle name="Контрольная ячейка" xfId="456"/>
    <cellStyle name="Контрольная ячейка 2" xfId="457"/>
    <cellStyle name="Контрольная ячейка 2 2" xfId="458"/>
    <cellStyle name="Контрольная ячейка 3" xfId="459"/>
    <cellStyle name="Контрольная ячейка 4" xfId="460"/>
    <cellStyle name="Контрольная ячейка 5" xfId="461"/>
    <cellStyle name="Назва 2" xfId="462"/>
    <cellStyle name="Название" xfId="463"/>
    <cellStyle name="Название 2" xfId="464"/>
    <cellStyle name="Название 3" xfId="465"/>
    <cellStyle name="Название 4" xfId="466"/>
    <cellStyle name="Название 5" xfId="467"/>
    <cellStyle name="Нейтральный" xfId="468"/>
    <cellStyle name="Нейтральный 2" xfId="469"/>
    <cellStyle name="Нейтральный 2 2" xfId="470"/>
    <cellStyle name="Нейтральный 3" xfId="471"/>
    <cellStyle name="Нейтральный 4" xfId="472"/>
    <cellStyle name="Нейтральный 5" xfId="473"/>
    <cellStyle name="Нейтральный 6" xfId="474"/>
    <cellStyle name="Обчислення 2" xfId="475"/>
    <cellStyle name="Обычный 10" xfId="476"/>
    <cellStyle name="Обычный 11" xfId="477"/>
    <cellStyle name="Обычный 12" xfId="478"/>
    <cellStyle name="Обычный 13" xfId="479"/>
    <cellStyle name="Обычный 13 2" xfId="480"/>
    <cellStyle name="Обычный 13 3" xfId="481"/>
    <cellStyle name="Обычный 14" xfId="482"/>
    <cellStyle name="Обычный 15" xfId="483"/>
    <cellStyle name="Обычный 2" xfId="484"/>
    <cellStyle name="Обычный 2 2" xfId="485"/>
    <cellStyle name="Обычный 2 3" xfId="486"/>
    <cellStyle name="Обычный 2 3 2" xfId="487"/>
    <cellStyle name="Обычный 2 3 3" xfId="488"/>
    <cellStyle name="Обычный 2 4" xfId="489"/>
    <cellStyle name="Обычный 3" xfId="490"/>
    <cellStyle name="Обычный 3 2" xfId="491"/>
    <cellStyle name="Обычный 3 3" xfId="492"/>
    <cellStyle name="Обычный 4" xfId="493"/>
    <cellStyle name="Обычный 4 2" xfId="494"/>
    <cellStyle name="Обычный 5" xfId="495"/>
    <cellStyle name="Обычный 5 2" xfId="496"/>
    <cellStyle name="Обычный 6" xfId="497"/>
    <cellStyle name="Обычный 6 2" xfId="498"/>
    <cellStyle name="Обычный 7" xfId="499"/>
    <cellStyle name="Обычный 8" xfId="500"/>
    <cellStyle name="Обычный 9" xfId="501"/>
    <cellStyle name="Обычный 9 2" xfId="502"/>
    <cellStyle name="Обычный_06" xfId="503"/>
    <cellStyle name="Обычный_4 категории вмесмте СОЦ_УРАЗЛИВІ__ТАБО_4 категорії Квота!!!_2014 рік" xfId="504"/>
    <cellStyle name="Обычный_АктЗах_5%квот Оксана" xfId="505"/>
    <cellStyle name="Обычный_Перевірка_Молодь_до 18 років" xfId="506"/>
    <cellStyle name="Обычный_Табл. 3.15" xfId="507"/>
    <cellStyle name="Підсумок 2" xfId="508"/>
    <cellStyle name="Плохой" xfId="509"/>
    <cellStyle name="Плохой 2" xfId="510"/>
    <cellStyle name="Плохой 2 2" xfId="511"/>
    <cellStyle name="Плохой 3" xfId="512"/>
    <cellStyle name="Плохой 4" xfId="513"/>
    <cellStyle name="Плохой 5" xfId="514"/>
    <cellStyle name="Плохой 6" xfId="515"/>
    <cellStyle name="Поганий 2" xfId="516"/>
    <cellStyle name="Пояснение" xfId="517"/>
    <cellStyle name="Пояснение 2" xfId="518"/>
    <cellStyle name="Пояснение 3" xfId="519"/>
    <cellStyle name="Пояснение 4" xfId="520"/>
    <cellStyle name="Пояснение 5" xfId="521"/>
    <cellStyle name="Пояснение 6" xfId="522"/>
    <cellStyle name="Примечание" xfId="523"/>
    <cellStyle name="Примечание 2" xfId="524"/>
    <cellStyle name="Примечание 2 2" xfId="525"/>
    <cellStyle name="Примечание 3" xfId="526"/>
    <cellStyle name="Примечание 4" xfId="527"/>
    <cellStyle name="Примечание 5" xfId="528"/>
    <cellStyle name="Примечание 6" xfId="529"/>
    <cellStyle name="Примітка 2" xfId="530"/>
    <cellStyle name="Percent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ередній 2" xfId="537"/>
    <cellStyle name="Стиль 1" xfId="538"/>
    <cellStyle name="Стиль 1 2" xfId="539"/>
    <cellStyle name="Текст попередження 2" xfId="540"/>
    <cellStyle name="Текст пояснення 2" xfId="541"/>
    <cellStyle name="Текст предупреждения" xfId="542"/>
    <cellStyle name="Текст предупреждения 2" xfId="543"/>
    <cellStyle name="Текст предупреждения 3" xfId="544"/>
    <cellStyle name="Текст предупреждения 4" xfId="545"/>
    <cellStyle name="Текст предупреждения 5" xfId="546"/>
    <cellStyle name="Тысячи [0]_Анализ" xfId="547"/>
    <cellStyle name="Тысячи_Анализ" xfId="548"/>
    <cellStyle name="Comma" xfId="549"/>
    <cellStyle name="Comma [0]" xfId="550"/>
    <cellStyle name="ФинᎰнсовый_Лист1 (3)_1" xfId="551"/>
    <cellStyle name="Хороший" xfId="552"/>
    <cellStyle name="Хороший 2" xfId="553"/>
    <cellStyle name="Хороший 2 2" xfId="554"/>
    <cellStyle name="Хороший 3" xfId="5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90" zoomScaleNormal="90" zoomScalePageLayoutView="0" workbookViewId="0" topLeftCell="A1">
      <selection activeCell="C11" sqref="C11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3" customWidth="1"/>
    <col min="4" max="4" width="13.00390625" style="13" customWidth="1"/>
    <col min="5" max="5" width="17.140625" style="13" customWidth="1"/>
    <col min="6" max="6" width="12.7109375" style="1" customWidth="1"/>
    <col min="7" max="16384" width="8.00390625" style="1" customWidth="1"/>
  </cols>
  <sheetData>
    <row r="1" spans="3:6" ht="8.25" customHeight="1">
      <c r="C1" s="68"/>
      <c r="D1" s="68"/>
      <c r="E1" s="68"/>
      <c r="F1" s="68"/>
    </row>
    <row r="2" spans="1:6" ht="27" customHeight="1">
      <c r="A2" s="69" t="s">
        <v>20</v>
      </c>
      <c r="B2" s="69"/>
      <c r="C2" s="69"/>
      <c r="D2" s="69"/>
      <c r="E2" s="69"/>
      <c r="F2" s="69"/>
    </row>
    <row r="3" spans="1:6" ht="28.5" customHeight="1">
      <c r="A3" s="70" t="s">
        <v>48</v>
      </c>
      <c r="B3" s="70"/>
      <c r="C3" s="70"/>
      <c r="D3" s="70"/>
      <c r="E3" s="70"/>
      <c r="F3" s="70"/>
    </row>
    <row r="4" spans="1:6" s="2" customFormat="1" ht="33.75" customHeight="1">
      <c r="A4" s="71" t="s">
        <v>0</v>
      </c>
      <c r="B4" s="71"/>
      <c r="C4" s="71"/>
      <c r="D4" s="71"/>
      <c r="E4" s="71"/>
      <c r="F4" s="71"/>
    </row>
    <row r="5" spans="1:6" s="2" customFormat="1" ht="42.75" customHeight="1">
      <c r="A5" s="72" t="s">
        <v>1</v>
      </c>
      <c r="B5" s="73" t="s">
        <v>2</v>
      </c>
      <c r="C5" s="62" t="s">
        <v>3</v>
      </c>
      <c r="D5" s="63" t="s">
        <v>4</v>
      </c>
      <c r="E5" s="62" t="s">
        <v>5</v>
      </c>
      <c r="F5" s="63" t="s">
        <v>6</v>
      </c>
    </row>
    <row r="6" spans="1:6" s="2" customFormat="1" ht="37.5" customHeight="1">
      <c r="A6" s="72"/>
      <c r="B6" s="74"/>
      <c r="C6" s="62" t="s">
        <v>3</v>
      </c>
      <c r="D6" s="64"/>
      <c r="E6" s="62" t="s">
        <v>5</v>
      </c>
      <c r="F6" s="64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7" s="2" customFormat="1" ht="43.5" customHeight="1">
      <c r="A8" s="6" t="s">
        <v>27</v>
      </c>
      <c r="B8" s="55">
        <v>17403</v>
      </c>
      <c r="C8" s="35">
        <v>9761</v>
      </c>
      <c r="D8" s="7">
        <f>ROUND(C8/B8*100,1)</f>
        <v>56.1</v>
      </c>
      <c r="E8" s="56">
        <v>7642</v>
      </c>
      <c r="F8" s="8">
        <f>ROUND(E8/B8*100,1)</f>
        <v>43.9</v>
      </c>
      <c r="G8" s="102">
        <f>C8+E8</f>
        <v>17403</v>
      </c>
    </row>
    <row r="9" spans="1:7" s="2" customFormat="1" ht="61.5" customHeight="1">
      <c r="A9" s="9" t="s">
        <v>25</v>
      </c>
      <c r="B9" s="55">
        <v>12558</v>
      </c>
      <c r="C9" s="35">
        <v>7367</v>
      </c>
      <c r="D9" s="7">
        <f>ROUND(C9/B9*100,1)</f>
        <v>58.7</v>
      </c>
      <c r="E9" s="56">
        <v>5191</v>
      </c>
      <c r="F9" s="8">
        <f aca="true" t="shared" si="0" ref="F9:F15">ROUND(E9/B9*100,1)</f>
        <v>41.3</v>
      </c>
      <c r="G9" s="102">
        <f aca="true" t="shared" si="1" ref="G9:G15">C9+E9</f>
        <v>12558</v>
      </c>
    </row>
    <row r="10" spans="1:7" s="2" customFormat="1" ht="45" customHeight="1">
      <c r="A10" s="10" t="s">
        <v>26</v>
      </c>
      <c r="B10" s="55">
        <v>1704</v>
      </c>
      <c r="C10" s="35">
        <v>825</v>
      </c>
      <c r="D10" s="7">
        <f aca="true" t="shared" si="2" ref="D10:D15">ROUND(C10/B10*100,1)</f>
        <v>48.4</v>
      </c>
      <c r="E10" s="56">
        <v>879</v>
      </c>
      <c r="F10" s="8">
        <f t="shared" si="0"/>
        <v>51.6</v>
      </c>
      <c r="G10" s="102">
        <f t="shared" si="1"/>
        <v>1704</v>
      </c>
    </row>
    <row r="11" spans="1:7" s="2" customFormat="1" ht="63" customHeight="1">
      <c r="A11" s="10" t="s">
        <v>28</v>
      </c>
      <c r="B11" s="55">
        <v>3993</v>
      </c>
      <c r="C11" s="35">
        <v>1865</v>
      </c>
      <c r="D11" s="7">
        <f t="shared" si="2"/>
        <v>46.7</v>
      </c>
      <c r="E11" s="56">
        <v>2128</v>
      </c>
      <c r="F11" s="8">
        <f t="shared" si="0"/>
        <v>53.3</v>
      </c>
      <c r="G11" s="102">
        <f t="shared" si="1"/>
        <v>3993</v>
      </c>
    </row>
    <row r="12" spans="1:7" s="2" customFormat="1" ht="57.75" customHeight="1">
      <c r="A12" s="10" t="s">
        <v>29</v>
      </c>
      <c r="B12" s="43">
        <v>16972</v>
      </c>
      <c r="C12" s="35">
        <v>9482</v>
      </c>
      <c r="D12" s="7">
        <f>ROUND(C12/B12*100,1)</f>
        <v>55.9</v>
      </c>
      <c r="E12" s="35">
        <v>7490</v>
      </c>
      <c r="F12" s="8">
        <f t="shared" si="0"/>
        <v>44.1</v>
      </c>
      <c r="G12" s="102">
        <f t="shared" si="1"/>
        <v>16972</v>
      </c>
    </row>
    <row r="13" spans="1:7" s="2" customFormat="1" ht="27" customHeight="1">
      <c r="A13" s="10"/>
      <c r="B13" s="65" t="s">
        <v>49</v>
      </c>
      <c r="C13" s="66"/>
      <c r="D13" s="66"/>
      <c r="E13" s="66"/>
      <c r="F13" s="67"/>
      <c r="G13" s="102">
        <f t="shared" si="1"/>
        <v>0</v>
      </c>
    </row>
    <row r="14" spans="1:7" s="2" customFormat="1" ht="51.75" customHeight="1">
      <c r="A14" s="11" t="s">
        <v>8</v>
      </c>
      <c r="B14" s="34">
        <v>8579</v>
      </c>
      <c r="C14" s="36">
        <v>4510</v>
      </c>
      <c r="D14" s="7">
        <f t="shared" si="2"/>
        <v>52.6</v>
      </c>
      <c r="E14" s="36">
        <v>4069</v>
      </c>
      <c r="F14" s="8">
        <f t="shared" si="0"/>
        <v>47.4</v>
      </c>
      <c r="G14" s="102">
        <f t="shared" si="1"/>
        <v>8579</v>
      </c>
    </row>
    <row r="15" spans="1:7" s="2" customFormat="1" ht="39.75" customHeight="1">
      <c r="A15" s="11" t="s">
        <v>30</v>
      </c>
      <c r="B15" s="34">
        <v>7191</v>
      </c>
      <c r="C15" s="36">
        <v>3596</v>
      </c>
      <c r="D15" s="7">
        <f t="shared" si="2"/>
        <v>50</v>
      </c>
      <c r="E15" s="36">
        <v>3595</v>
      </c>
      <c r="F15" s="8">
        <f t="shared" si="0"/>
        <v>50</v>
      </c>
      <c r="G15" s="102">
        <f t="shared" si="1"/>
        <v>7191</v>
      </c>
    </row>
    <row r="16" spans="1:6" s="2" customFormat="1" ht="15.75" customHeight="1">
      <c r="A16" s="1"/>
      <c r="B16" s="1"/>
      <c r="C16" s="12"/>
      <c r="D16" s="12"/>
      <c r="E16" s="12"/>
      <c r="F16" s="1"/>
    </row>
    <row r="17" ht="15" customHeight="1">
      <c r="E17" s="12"/>
    </row>
  </sheetData>
  <sheetProtection/>
  <mergeCells count="11"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A62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I16" sqref="I16"/>
    </sheetView>
  </sheetViews>
  <sheetFormatPr defaultColWidth="9.140625" defaultRowHeight="15"/>
  <cols>
    <col min="1" max="1" width="23.140625" style="29" customWidth="1"/>
    <col min="2" max="2" width="10.8515625" style="29" customWidth="1"/>
    <col min="3" max="3" width="17.421875" style="29" customWidth="1"/>
    <col min="4" max="4" width="12.7109375" style="29" customWidth="1"/>
    <col min="5" max="5" width="10.00390625" style="29" customWidth="1"/>
    <col min="6" max="6" width="11.140625" style="29" customWidth="1"/>
    <col min="7" max="7" width="12.140625" style="29" customWidth="1"/>
    <col min="8" max="8" width="9.28125" style="29" customWidth="1"/>
    <col min="9" max="10" width="11.57421875" style="29" customWidth="1"/>
    <col min="11" max="11" width="9.140625" style="29" customWidth="1"/>
    <col min="12" max="12" width="11.140625" style="29" customWidth="1"/>
    <col min="13" max="13" width="10.57421875" style="29" customWidth="1"/>
    <col min="14" max="14" width="11.421875" style="29" customWidth="1"/>
    <col min="15" max="15" width="9.140625" style="29" customWidth="1"/>
    <col min="16" max="16" width="10.00390625" style="29" customWidth="1"/>
    <col min="17" max="17" width="13.140625" style="29" customWidth="1"/>
    <col min="18" max="18" width="16.28125" style="29" customWidth="1"/>
    <col min="19" max="19" width="15.8515625" style="29" customWidth="1"/>
    <col min="20" max="20" width="13.8515625" style="29" customWidth="1"/>
    <col min="21" max="21" width="15.28125" style="29" customWidth="1"/>
    <col min="22" max="22" width="22.140625" style="29" customWidth="1"/>
    <col min="23" max="23" width="13.00390625" style="29" customWidth="1"/>
    <col min="24" max="24" width="13.421875" style="29" customWidth="1"/>
    <col min="25" max="25" width="9.140625" style="54" customWidth="1"/>
    <col min="26" max="16384" width="9.140625" style="29" customWidth="1"/>
  </cols>
  <sheetData>
    <row r="1" spans="2:25" s="14" customFormat="1" ht="25.5" customHeight="1">
      <c r="B1" s="84" t="s">
        <v>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5"/>
      <c r="Q1" s="15"/>
      <c r="R1" s="15"/>
      <c r="S1" s="15"/>
      <c r="T1" s="15"/>
      <c r="U1" s="15"/>
      <c r="V1" s="15"/>
      <c r="W1" s="15"/>
      <c r="Y1" s="48"/>
    </row>
    <row r="2" spans="2:25" s="14" customFormat="1" ht="23.25" customHeight="1">
      <c r="B2" s="84" t="s">
        <v>47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5"/>
      <c r="Q2" s="15"/>
      <c r="R2" s="15"/>
      <c r="S2" s="15"/>
      <c r="T2" s="15"/>
      <c r="U2" s="15"/>
      <c r="V2" s="15"/>
      <c r="W2" s="15"/>
      <c r="Y2" s="48"/>
    </row>
    <row r="3" spans="2:25" s="14" customFormat="1" ht="18.75" customHeight="1">
      <c r="B3" s="85" t="s">
        <v>21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16"/>
      <c r="Q3" s="16"/>
      <c r="R3" s="16"/>
      <c r="S3" s="16"/>
      <c r="T3" s="16"/>
      <c r="U3" s="16"/>
      <c r="V3" s="16"/>
      <c r="W3" s="16"/>
      <c r="Y3" s="48"/>
    </row>
    <row r="4" spans="1:25" s="18" customFormat="1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Y4" s="49"/>
    </row>
    <row r="5" spans="1:25" s="19" customFormat="1" ht="51" customHeight="1">
      <c r="A5" s="75"/>
      <c r="B5" s="76" t="s">
        <v>10</v>
      </c>
      <c r="C5" s="76"/>
      <c r="D5" s="76"/>
      <c r="E5" s="76" t="s">
        <v>19</v>
      </c>
      <c r="F5" s="76"/>
      <c r="G5" s="76"/>
      <c r="H5" s="76" t="s">
        <v>11</v>
      </c>
      <c r="I5" s="76"/>
      <c r="J5" s="76"/>
      <c r="K5" s="77" t="s">
        <v>12</v>
      </c>
      <c r="L5" s="77"/>
      <c r="M5" s="77"/>
      <c r="N5" s="77" t="s">
        <v>13</v>
      </c>
      <c r="O5" s="77"/>
      <c r="P5" s="77"/>
      <c r="Q5" s="78" t="s">
        <v>14</v>
      </c>
      <c r="R5" s="79"/>
      <c r="S5" s="80"/>
      <c r="T5" s="81" t="s">
        <v>15</v>
      </c>
      <c r="U5" s="82"/>
      <c r="V5" s="83"/>
      <c r="W5" s="57"/>
      <c r="Y5" s="50"/>
    </row>
    <row r="6" spans="1:25" s="22" customFormat="1" ht="57" customHeight="1">
      <c r="A6" s="75"/>
      <c r="B6" s="20" t="s">
        <v>2</v>
      </c>
      <c r="C6" s="21" t="s">
        <v>16</v>
      </c>
      <c r="D6" s="21" t="s">
        <v>17</v>
      </c>
      <c r="E6" s="20" t="s">
        <v>2</v>
      </c>
      <c r="F6" s="21" t="s">
        <v>16</v>
      </c>
      <c r="G6" s="21" t="s">
        <v>17</v>
      </c>
      <c r="H6" s="21" t="s">
        <v>2</v>
      </c>
      <c r="I6" s="21" t="s">
        <v>16</v>
      </c>
      <c r="J6" s="21" t="s">
        <v>17</v>
      </c>
      <c r="K6" s="21" t="s">
        <v>2</v>
      </c>
      <c r="L6" s="21" t="s">
        <v>16</v>
      </c>
      <c r="M6" s="21" t="s">
        <v>17</v>
      </c>
      <c r="N6" s="20" t="s">
        <v>2</v>
      </c>
      <c r="O6" s="21" t="s">
        <v>16</v>
      </c>
      <c r="P6" s="21" t="s">
        <v>17</v>
      </c>
      <c r="Q6" s="20" t="s">
        <v>2</v>
      </c>
      <c r="R6" s="21" t="s">
        <v>16</v>
      </c>
      <c r="S6" s="21" t="s">
        <v>17</v>
      </c>
      <c r="T6" s="20" t="s">
        <v>2</v>
      </c>
      <c r="U6" s="21" t="s">
        <v>16</v>
      </c>
      <c r="V6" s="21" t="s">
        <v>17</v>
      </c>
      <c r="W6" s="58"/>
      <c r="Y6" s="51"/>
    </row>
    <row r="7" spans="1:25" s="88" customFormat="1" ht="15" customHeight="1">
      <c r="A7" s="86" t="s">
        <v>18</v>
      </c>
      <c r="B7" s="99">
        <v>1</v>
      </c>
      <c r="C7" s="100">
        <v>2</v>
      </c>
      <c r="D7" s="100">
        <v>3</v>
      </c>
      <c r="E7" s="100">
        <v>4</v>
      </c>
      <c r="F7" s="100">
        <v>5</v>
      </c>
      <c r="G7" s="100">
        <v>6</v>
      </c>
      <c r="H7" s="100">
        <v>7</v>
      </c>
      <c r="I7" s="100">
        <v>8</v>
      </c>
      <c r="J7" s="100">
        <v>9</v>
      </c>
      <c r="K7" s="100">
        <v>10</v>
      </c>
      <c r="L7" s="100">
        <v>11</v>
      </c>
      <c r="M7" s="100">
        <v>12</v>
      </c>
      <c r="N7" s="100">
        <v>13</v>
      </c>
      <c r="O7" s="100">
        <v>14</v>
      </c>
      <c r="P7" s="100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87"/>
      <c r="Y7" s="89"/>
    </row>
    <row r="8" spans="1:27" s="98" customFormat="1" ht="36.75" customHeight="1">
      <c r="A8" s="90" t="s">
        <v>22</v>
      </c>
      <c r="B8" s="91">
        <f>SUM(B9:B26)</f>
        <v>17403</v>
      </c>
      <c r="C8" s="39">
        <v>56.08803079928748</v>
      </c>
      <c r="D8" s="39">
        <f>100-C8</f>
        <v>43.91196920071252</v>
      </c>
      <c r="E8" s="92">
        <f>SUM(E9:E26)</f>
        <v>12558</v>
      </c>
      <c r="F8" s="39">
        <f>100-G8</f>
        <v>58.66379996814779</v>
      </c>
      <c r="G8" s="39">
        <v>41.33620003185221</v>
      </c>
      <c r="H8" s="92">
        <f>SUM(H9:H26)</f>
        <v>1704</v>
      </c>
      <c r="I8" s="39">
        <f>100-J8</f>
        <v>48.41549295774647</v>
      </c>
      <c r="J8" s="39">
        <v>51.58450704225353</v>
      </c>
      <c r="K8" s="92">
        <f>SUM(K9:K26)</f>
        <v>3993</v>
      </c>
      <c r="L8" s="39">
        <f>100-M8</f>
        <v>46.706736789381424</v>
      </c>
      <c r="M8" s="41">
        <v>53.293263210618576</v>
      </c>
      <c r="N8" s="92">
        <f>SUM(N9:N26)</f>
        <v>16972</v>
      </c>
      <c r="O8" s="39">
        <f>100-P8</f>
        <v>55.86848927645534</v>
      </c>
      <c r="P8" s="39">
        <v>44.13151072354466</v>
      </c>
      <c r="Q8" s="93">
        <f>SUM(Q9:Q26)</f>
        <v>8579</v>
      </c>
      <c r="R8" s="33">
        <f>100-S8</f>
        <v>52.57022963049307</v>
      </c>
      <c r="S8" s="33">
        <v>47.42977036950693</v>
      </c>
      <c r="T8" s="93">
        <f>SUM(T9:T26)</f>
        <v>7191</v>
      </c>
      <c r="U8" s="33">
        <f>100-V8</f>
        <v>50.00695313586427</v>
      </c>
      <c r="V8" s="33">
        <v>49.99304686413573</v>
      </c>
      <c r="W8" s="60"/>
      <c r="X8" s="94"/>
      <c r="Y8" s="95"/>
      <c r="Z8" s="96"/>
      <c r="AA8" s="97"/>
    </row>
    <row r="9" spans="1:27" s="24" customFormat="1" ht="27" customHeight="1">
      <c r="A9" s="45" t="s">
        <v>31</v>
      </c>
      <c r="B9" s="40">
        <v>1095</v>
      </c>
      <c r="C9" s="39">
        <v>34.794520547945204</v>
      </c>
      <c r="D9" s="59">
        <v>7.669902912621359</v>
      </c>
      <c r="E9" s="42">
        <v>593</v>
      </c>
      <c r="F9" s="39">
        <f aca="true" t="shared" si="0" ref="F9:F26">100-G9</f>
        <v>33.38954468802699</v>
      </c>
      <c r="G9" s="39">
        <v>66.61045531197301</v>
      </c>
      <c r="H9" s="42">
        <v>115</v>
      </c>
      <c r="I9" s="39">
        <f aca="true" t="shared" si="1" ref="I9:I26">100-J9</f>
        <v>16.52173913043478</v>
      </c>
      <c r="J9" s="39">
        <v>83.47826086956522</v>
      </c>
      <c r="K9" s="42">
        <v>285</v>
      </c>
      <c r="L9" s="39">
        <f aca="true" t="shared" si="2" ref="L9:L26">100-M9</f>
        <v>19.649122807017534</v>
      </c>
      <c r="M9" s="41">
        <v>80.35087719298247</v>
      </c>
      <c r="N9" s="42">
        <v>1060</v>
      </c>
      <c r="O9" s="39">
        <f aca="true" t="shared" si="3" ref="O9:O26">100-P9</f>
        <v>35</v>
      </c>
      <c r="P9" s="39">
        <v>65</v>
      </c>
      <c r="Q9" s="23">
        <v>508</v>
      </c>
      <c r="R9" s="33">
        <f aca="true" t="shared" si="4" ref="R9:R26">100-S9</f>
        <v>31.102362204724415</v>
      </c>
      <c r="S9" s="33">
        <v>68.89763779527559</v>
      </c>
      <c r="T9" s="23">
        <v>457</v>
      </c>
      <c r="U9" s="33">
        <f aca="true" t="shared" si="5" ref="U9:U26">100-V9</f>
        <v>29.540481400437642</v>
      </c>
      <c r="V9" s="33">
        <v>70.45951859956236</v>
      </c>
      <c r="W9" s="60"/>
      <c r="X9" s="44"/>
      <c r="Y9" s="52"/>
      <c r="Z9" s="37"/>
      <c r="AA9" s="38"/>
    </row>
    <row r="10" spans="1:27" s="25" customFormat="1" ht="27" customHeight="1">
      <c r="A10" s="46" t="s">
        <v>32</v>
      </c>
      <c r="B10" s="40">
        <v>493</v>
      </c>
      <c r="C10" s="39">
        <v>45.63894523326572</v>
      </c>
      <c r="D10" s="59">
        <v>13.10782241014799</v>
      </c>
      <c r="E10" s="42">
        <v>327</v>
      </c>
      <c r="F10" s="39">
        <f t="shared" si="0"/>
        <v>33.33333333333334</v>
      </c>
      <c r="G10" s="39">
        <v>66.66666666666666</v>
      </c>
      <c r="H10" s="42">
        <v>89</v>
      </c>
      <c r="I10" s="39">
        <f t="shared" si="1"/>
        <v>28.089887640449433</v>
      </c>
      <c r="J10" s="39">
        <v>71.91011235955057</v>
      </c>
      <c r="K10" s="42">
        <v>113</v>
      </c>
      <c r="L10" s="39">
        <f t="shared" si="2"/>
        <v>39.82300884955752</v>
      </c>
      <c r="M10" s="41">
        <v>60.17699115044248</v>
      </c>
      <c r="N10" s="42">
        <v>486</v>
      </c>
      <c r="O10" s="39">
        <f t="shared" si="3"/>
        <v>45.67901234567901</v>
      </c>
      <c r="P10" s="39">
        <v>54.32098765432099</v>
      </c>
      <c r="Q10" s="23">
        <v>234</v>
      </c>
      <c r="R10" s="33">
        <f t="shared" si="4"/>
        <v>38.46153846153846</v>
      </c>
      <c r="S10" s="33">
        <v>61.53846153846154</v>
      </c>
      <c r="T10" s="23">
        <v>205</v>
      </c>
      <c r="U10" s="33">
        <f t="shared" si="5"/>
        <v>36.09756097560975</v>
      </c>
      <c r="V10" s="33">
        <v>63.90243902439025</v>
      </c>
      <c r="W10" s="60"/>
      <c r="X10" s="44"/>
      <c r="Y10" s="53"/>
      <c r="Z10" s="37"/>
      <c r="AA10" s="38"/>
    </row>
    <row r="11" spans="1:27" s="24" customFormat="1" ht="27" customHeight="1">
      <c r="A11" s="46" t="s">
        <v>33</v>
      </c>
      <c r="B11" s="40">
        <v>392</v>
      </c>
      <c r="C11" s="39">
        <v>35.96938775510204</v>
      </c>
      <c r="D11" s="59">
        <v>3.4055727554179565</v>
      </c>
      <c r="E11" s="42">
        <v>216</v>
      </c>
      <c r="F11" s="39">
        <f t="shared" si="0"/>
        <v>34.722222222222214</v>
      </c>
      <c r="G11" s="39">
        <v>65.27777777777779</v>
      </c>
      <c r="H11" s="42">
        <v>23</v>
      </c>
      <c r="I11" s="39">
        <f t="shared" si="1"/>
        <v>52.17391304347826</v>
      </c>
      <c r="J11" s="39">
        <v>47.82608695652174</v>
      </c>
      <c r="K11" s="42">
        <v>88</v>
      </c>
      <c r="L11" s="39">
        <f t="shared" si="2"/>
        <v>37.5</v>
      </c>
      <c r="M11" s="41">
        <v>62.5</v>
      </c>
      <c r="N11" s="42">
        <v>385</v>
      </c>
      <c r="O11" s="39">
        <f t="shared" si="3"/>
        <v>36.103896103896105</v>
      </c>
      <c r="P11" s="39">
        <v>63.896103896103895</v>
      </c>
      <c r="Q11" s="23">
        <v>232</v>
      </c>
      <c r="R11" s="33">
        <f t="shared" si="4"/>
        <v>31.896551724137936</v>
      </c>
      <c r="S11" s="33">
        <v>68.10344827586206</v>
      </c>
      <c r="T11" s="23">
        <v>205</v>
      </c>
      <c r="U11" s="33">
        <f t="shared" si="5"/>
        <v>29.268292682926827</v>
      </c>
      <c r="V11" s="33">
        <v>70.73170731707317</v>
      </c>
      <c r="W11" s="60"/>
      <c r="X11" s="44"/>
      <c r="Y11" s="52"/>
      <c r="Z11" s="37"/>
      <c r="AA11" s="38"/>
    </row>
    <row r="12" spans="1:27" s="24" customFormat="1" ht="27" customHeight="1">
      <c r="A12" s="45" t="s">
        <v>34</v>
      </c>
      <c r="B12" s="40">
        <v>1021</v>
      </c>
      <c r="C12" s="39">
        <v>47.60039177277179</v>
      </c>
      <c r="D12" s="59">
        <v>6.022845275181724</v>
      </c>
      <c r="E12" s="42">
        <v>684</v>
      </c>
      <c r="F12" s="39">
        <f t="shared" si="0"/>
        <v>63.59649122807017</v>
      </c>
      <c r="G12" s="39">
        <v>36.40350877192983</v>
      </c>
      <c r="H12" s="42">
        <v>121</v>
      </c>
      <c r="I12" s="39">
        <f t="shared" si="1"/>
        <v>47.933884297520656</v>
      </c>
      <c r="J12" s="39">
        <v>52.066115702479344</v>
      </c>
      <c r="K12" s="42">
        <v>170</v>
      </c>
      <c r="L12" s="39">
        <f t="shared" si="2"/>
        <v>47.05882352941176</v>
      </c>
      <c r="M12" s="41">
        <v>52.94117647058824</v>
      </c>
      <c r="N12" s="42">
        <v>952</v>
      </c>
      <c r="O12" s="39">
        <f t="shared" si="3"/>
        <v>47.6890756302521</v>
      </c>
      <c r="P12" s="39">
        <v>52.3109243697479</v>
      </c>
      <c r="Q12" s="23">
        <v>509</v>
      </c>
      <c r="R12" s="33">
        <f t="shared" si="4"/>
        <v>46.56188605108055</v>
      </c>
      <c r="S12" s="33">
        <v>53.43811394891945</v>
      </c>
      <c r="T12" s="23">
        <v>445</v>
      </c>
      <c r="U12" s="33">
        <f t="shared" si="5"/>
        <v>45.842696629213485</v>
      </c>
      <c r="V12" s="33">
        <v>54.157303370786515</v>
      </c>
      <c r="W12" s="60"/>
      <c r="X12" s="44"/>
      <c r="Y12" s="52"/>
      <c r="Z12" s="37"/>
      <c r="AA12" s="38"/>
    </row>
    <row r="13" spans="1:27" s="24" customFormat="1" ht="27" customHeight="1">
      <c r="A13" s="47" t="s">
        <v>35</v>
      </c>
      <c r="B13" s="40">
        <v>379</v>
      </c>
      <c r="C13" s="39">
        <v>12.137203166226913</v>
      </c>
      <c r="D13" s="59">
        <v>15.277777777777779</v>
      </c>
      <c r="E13" s="42">
        <v>327</v>
      </c>
      <c r="F13" s="39">
        <f t="shared" si="0"/>
        <v>25.076452599388375</v>
      </c>
      <c r="G13" s="39">
        <v>74.92354740061162</v>
      </c>
      <c r="H13" s="42">
        <v>61</v>
      </c>
      <c r="I13" s="39">
        <f t="shared" si="1"/>
        <v>8.196721311475414</v>
      </c>
      <c r="J13" s="39">
        <v>91.80327868852459</v>
      </c>
      <c r="K13" s="42">
        <v>138</v>
      </c>
      <c r="L13" s="39">
        <f t="shared" si="2"/>
        <v>11.59420289855072</v>
      </c>
      <c r="M13" s="41">
        <v>88.40579710144928</v>
      </c>
      <c r="N13" s="42">
        <v>375</v>
      </c>
      <c r="O13" s="39">
        <f t="shared" si="3"/>
        <v>11.733333333333334</v>
      </c>
      <c r="P13" s="39">
        <v>88.26666666666667</v>
      </c>
      <c r="Q13" s="23">
        <v>180</v>
      </c>
      <c r="R13" s="33">
        <f t="shared" si="4"/>
        <v>14.444444444444443</v>
      </c>
      <c r="S13" s="33">
        <v>85.55555555555556</v>
      </c>
      <c r="T13" s="23">
        <v>165</v>
      </c>
      <c r="U13" s="33">
        <f t="shared" si="5"/>
        <v>14.545454545454547</v>
      </c>
      <c r="V13" s="33">
        <v>85.45454545454545</v>
      </c>
      <c r="W13" s="60"/>
      <c r="X13" s="44"/>
      <c r="Y13" s="52"/>
      <c r="Z13" s="37"/>
      <c r="AA13" s="38"/>
    </row>
    <row r="14" spans="1:27" s="24" customFormat="1" ht="27" customHeight="1">
      <c r="A14" s="45" t="s">
        <v>36</v>
      </c>
      <c r="B14" s="40">
        <v>518</v>
      </c>
      <c r="C14" s="39">
        <v>26.833976833976834</v>
      </c>
      <c r="D14" s="59">
        <v>8.506224066390041</v>
      </c>
      <c r="E14" s="42">
        <v>693</v>
      </c>
      <c r="F14" s="39">
        <f t="shared" si="0"/>
        <v>43.290043290043286</v>
      </c>
      <c r="G14" s="39">
        <v>56.709956709956714</v>
      </c>
      <c r="H14" s="42">
        <v>66</v>
      </c>
      <c r="I14" s="39">
        <f t="shared" si="1"/>
        <v>36.36363636363637</v>
      </c>
      <c r="J14" s="39">
        <v>63.63636363636363</v>
      </c>
      <c r="K14" s="42">
        <v>78</v>
      </c>
      <c r="L14" s="39">
        <f t="shared" si="2"/>
        <v>32.051282051282044</v>
      </c>
      <c r="M14" s="41">
        <v>67.94871794871796</v>
      </c>
      <c r="N14" s="42">
        <v>498</v>
      </c>
      <c r="O14" s="39">
        <f t="shared" si="3"/>
        <v>26.907630522088354</v>
      </c>
      <c r="P14" s="39">
        <v>73.09236947791165</v>
      </c>
      <c r="Q14" s="23">
        <v>281</v>
      </c>
      <c r="R14" s="33">
        <f t="shared" si="4"/>
        <v>25.266903914590742</v>
      </c>
      <c r="S14" s="33">
        <v>74.73309608540926</v>
      </c>
      <c r="T14" s="23">
        <v>216</v>
      </c>
      <c r="U14" s="33">
        <f t="shared" si="5"/>
        <v>22.222222222222214</v>
      </c>
      <c r="V14" s="33">
        <v>77.77777777777779</v>
      </c>
      <c r="W14" s="60"/>
      <c r="X14" s="44"/>
      <c r="Y14" s="52"/>
      <c r="Z14" s="37"/>
      <c r="AA14" s="38"/>
    </row>
    <row r="15" spans="1:27" s="24" customFormat="1" ht="27" customHeight="1">
      <c r="A15" s="47" t="s">
        <v>37</v>
      </c>
      <c r="B15" s="40">
        <v>447</v>
      </c>
      <c r="C15" s="39">
        <v>21.252796420581653</v>
      </c>
      <c r="D15" s="59">
        <v>3.1496062992125986</v>
      </c>
      <c r="E15" s="42">
        <v>193</v>
      </c>
      <c r="F15" s="39">
        <f t="shared" si="0"/>
        <v>24.870466321243526</v>
      </c>
      <c r="G15" s="39">
        <v>75.12953367875647</v>
      </c>
      <c r="H15" s="42">
        <v>17</v>
      </c>
      <c r="I15" s="39">
        <f t="shared" si="1"/>
        <v>23.529411764705884</v>
      </c>
      <c r="J15" s="39">
        <v>76.47058823529412</v>
      </c>
      <c r="K15" s="42">
        <v>91</v>
      </c>
      <c r="L15" s="39">
        <f t="shared" si="2"/>
        <v>14.285714285714292</v>
      </c>
      <c r="M15" s="41">
        <v>85.71428571428571</v>
      </c>
      <c r="N15" s="42">
        <v>442</v>
      </c>
      <c r="O15" s="39">
        <f t="shared" si="3"/>
        <v>21.26696832579185</v>
      </c>
      <c r="P15" s="39">
        <v>78.73303167420815</v>
      </c>
      <c r="Q15" s="23">
        <v>285</v>
      </c>
      <c r="R15" s="33">
        <f t="shared" si="4"/>
        <v>16.84210526315789</v>
      </c>
      <c r="S15" s="33">
        <v>83.15789473684211</v>
      </c>
      <c r="T15" s="23">
        <v>272</v>
      </c>
      <c r="U15" s="33">
        <f t="shared" si="5"/>
        <v>16.17647058823529</v>
      </c>
      <c r="V15" s="33">
        <v>83.82352941176471</v>
      </c>
      <c r="W15" s="60"/>
      <c r="X15" s="44"/>
      <c r="Y15" s="52"/>
      <c r="Z15" s="37"/>
      <c r="AA15" s="38"/>
    </row>
    <row r="16" spans="1:27" s="24" customFormat="1" ht="27" customHeight="1">
      <c r="A16" s="45" t="s">
        <v>38</v>
      </c>
      <c r="B16" s="40">
        <v>710</v>
      </c>
      <c r="C16" s="39">
        <v>42.95774647887324</v>
      </c>
      <c r="D16" s="59">
        <v>3.8109756097560976</v>
      </c>
      <c r="E16" s="42">
        <v>400</v>
      </c>
      <c r="F16" s="39">
        <f t="shared" si="0"/>
        <v>43.00000000000001</v>
      </c>
      <c r="G16" s="39">
        <v>56.99999999999999</v>
      </c>
      <c r="H16" s="42">
        <v>50</v>
      </c>
      <c r="I16" s="39">
        <f t="shared" si="1"/>
        <v>46</v>
      </c>
      <c r="J16" s="39">
        <v>54</v>
      </c>
      <c r="K16" s="42">
        <v>151</v>
      </c>
      <c r="L16" s="39">
        <f t="shared" si="2"/>
        <v>43.70860927152318</v>
      </c>
      <c r="M16" s="41">
        <v>56.29139072847682</v>
      </c>
      <c r="N16" s="42">
        <v>698</v>
      </c>
      <c r="O16" s="39">
        <f t="shared" si="3"/>
        <v>42.40687679083095</v>
      </c>
      <c r="P16" s="39">
        <v>57.59312320916905</v>
      </c>
      <c r="Q16" s="23">
        <v>384</v>
      </c>
      <c r="R16" s="33">
        <f t="shared" si="4"/>
        <v>38.541666666666664</v>
      </c>
      <c r="S16" s="33">
        <v>61.458333333333336</v>
      </c>
      <c r="T16" s="23">
        <v>342</v>
      </c>
      <c r="U16" s="33">
        <f t="shared" si="5"/>
        <v>39.76608187134503</v>
      </c>
      <c r="V16" s="33">
        <v>60.23391812865497</v>
      </c>
      <c r="W16" s="60"/>
      <c r="X16" s="44"/>
      <c r="Y16" s="52"/>
      <c r="Z16" s="37"/>
      <c r="AA16" s="38"/>
    </row>
    <row r="17" spans="1:27" s="24" customFormat="1" ht="27" customHeight="1">
      <c r="A17" s="47" t="s">
        <v>39</v>
      </c>
      <c r="B17" s="40">
        <v>649</v>
      </c>
      <c r="C17" s="39">
        <v>30.662557781201848</v>
      </c>
      <c r="D17" s="59">
        <v>10.845588235294118</v>
      </c>
      <c r="E17" s="42">
        <v>487</v>
      </c>
      <c r="F17" s="39">
        <f t="shared" si="0"/>
        <v>36.55030800821355</v>
      </c>
      <c r="G17" s="39">
        <v>63.44969199178645</v>
      </c>
      <c r="H17" s="42">
        <v>91</v>
      </c>
      <c r="I17" s="39">
        <f t="shared" si="1"/>
        <v>23.076923076923066</v>
      </c>
      <c r="J17" s="39">
        <v>76.92307692307693</v>
      </c>
      <c r="K17" s="42">
        <v>162</v>
      </c>
      <c r="L17" s="39">
        <f t="shared" si="2"/>
        <v>37.65432098765432</v>
      </c>
      <c r="M17" s="41">
        <v>62.34567901234568</v>
      </c>
      <c r="N17" s="42">
        <v>637</v>
      </c>
      <c r="O17" s="39">
        <f t="shared" si="3"/>
        <v>30.141287284144425</v>
      </c>
      <c r="P17" s="39">
        <v>69.85871271585557</v>
      </c>
      <c r="Q17" s="23">
        <v>388</v>
      </c>
      <c r="R17" s="33">
        <f t="shared" si="4"/>
        <v>27.31958762886599</v>
      </c>
      <c r="S17" s="33">
        <v>72.68041237113401</v>
      </c>
      <c r="T17" s="23">
        <v>334</v>
      </c>
      <c r="U17" s="33">
        <f t="shared" si="5"/>
        <v>23.65269461077844</v>
      </c>
      <c r="V17" s="33">
        <v>76.34730538922156</v>
      </c>
      <c r="W17" s="60"/>
      <c r="X17" s="44"/>
      <c r="Y17" s="52"/>
      <c r="Z17" s="37"/>
      <c r="AA17" s="38"/>
    </row>
    <row r="18" spans="1:27" s="24" customFormat="1" ht="27" customHeight="1">
      <c r="A18" s="45" t="s">
        <v>40</v>
      </c>
      <c r="B18" s="40">
        <v>589</v>
      </c>
      <c r="C18" s="39">
        <v>26.825127334465193</v>
      </c>
      <c r="D18" s="59">
        <v>9.611829944547136</v>
      </c>
      <c r="E18" s="42">
        <v>311</v>
      </c>
      <c r="F18" s="39">
        <f t="shared" si="0"/>
        <v>33.762057877813504</v>
      </c>
      <c r="G18" s="39">
        <v>66.2379421221865</v>
      </c>
      <c r="H18" s="42">
        <v>63</v>
      </c>
      <c r="I18" s="39">
        <f t="shared" si="1"/>
        <v>14.285714285714292</v>
      </c>
      <c r="J18" s="39">
        <v>85.71428571428571</v>
      </c>
      <c r="K18" s="42">
        <v>204</v>
      </c>
      <c r="L18" s="39">
        <f t="shared" si="2"/>
        <v>24.019607843137265</v>
      </c>
      <c r="M18" s="41">
        <v>75.98039215686273</v>
      </c>
      <c r="N18" s="42">
        <v>584</v>
      </c>
      <c r="O18" s="39">
        <f t="shared" si="3"/>
        <v>27.054794520547944</v>
      </c>
      <c r="P18" s="39">
        <v>72.94520547945206</v>
      </c>
      <c r="Q18" s="23">
        <v>334</v>
      </c>
      <c r="R18" s="33">
        <f t="shared" si="4"/>
        <v>22.75449101796407</v>
      </c>
      <c r="S18" s="33">
        <v>77.24550898203593</v>
      </c>
      <c r="T18" s="23">
        <v>298</v>
      </c>
      <c r="U18" s="33">
        <f t="shared" si="5"/>
        <v>22.81879194630872</v>
      </c>
      <c r="V18" s="33">
        <v>77.18120805369128</v>
      </c>
      <c r="W18" s="60"/>
      <c r="X18" s="44"/>
      <c r="Y18" s="52"/>
      <c r="Z18" s="37"/>
      <c r="AA18" s="38"/>
    </row>
    <row r="19" spans="1:27" s="24" customFormat="1" ht="27" customHeight="1">
      <c r="A19" s="47" t="s">
        <v>41</v>
      </c>
      <c r="B19" s="40">
        <v>660</v>
      </c>
      <c r="C19" s="39">
        <v>35.15151515151515</v>
      </c>
      <c r="D19" s="59">
        <v>6.754530477759473</v>
      </c>
      <c r="E19" s="42">
        <v>496</v>
      </c>
      <c r="F19" s="39">
        <f t="shared" si="0"/>
        <v>44.95967741935484</v>
      </c>
      <c r="G19" s="39">
        <v>55.04032258064516</v>
      </c>
      <c r="H19" s="42">
        <v>65</v>
      </c>
      <c r="I19" s="39">
        <f t="shared" si="1"/>
        <v>26.153846153846146</v>
      </c>
      <c r="J19" s="39">
        <v>73.84615384615385</v>
      </c>
      <c r="K19" s="42">
        <v>178</v>
      </c>
      <c r="L19" s="39">
        <f t="shared" si="2"/>
        <v>21.348314606741567</v>
      </c>
      <c r="M19" s="41">
        <v>78.65168539325843</v>
      </c>
      <c r="N19" s="42">
        <v>650</v>
      </c>
      <c r="O19" s="39">
        <f t="shared" si="3"/>
        <v>34.769230769230774</v>
      </c>
      <c r="P19" s="39">
        <v>65.23076923076923</v>
      </c>
      <c r="Q19" s="23">
        <v>344</v>
      </c>
      <c r="R19" s="33">
        <f t="shared" si="4"/>
        <v>32.26744186046511</v>
      </c>
      <c r="S19" s="33">
        <v>67.73255813953489</v>
      </c>
      <c r="T19" s="23">
        <v>306</v>
      </c>
      <c r="U19" s="33">
        <f t="shared" si="5"/>
        <v>31.372549019607845</v>
      </c>
      <c r="V19" s="33">
        <v>68.62745098039215</v>
      </c>
      <c r="W19" s="60"/>
      <c r="X19" s="44"/>
      <c r="Y19" s="52"/>
      <c r="Z19" s="37"/>
      <c r="AA19" s="38"/>
    </row>
    <row r="20" spans="1:27" s="24" customFormat="1" ht="27" customHeight="1">
      <c r="A20" s="47" t="s">
        <v>42</v>
      </c>
      <c r="B20" s="40">
        <v>545</v>
      </c>
      <c r="C20" s="39">
        <v>20.55045871559633</v>
      </c>
      <c r="D20" s="59">
        <v>12.959381044487428</v>
      </c>
      <c r="E20" s="42">
        <v>500</v>
      </c>
      <c r="F20" s="39">
        <f t="shared" si="0"/>
        <v>18.60000000000001</v>
      </c>
      <c r="G20" s="39">
        <v>81.39999999999999</v>
      </c>
      <c r="H20" s="42">
        <v>73</v>
      </c>
      <c r="I20" s="39">
        <f t="shared" si="1"/>
        <v>5.479452054794521</v>
      </c>
      <c r="J20" s="39">
        <v>94.52054794520548</v>
      </c>
      <c r="K20" s="42">
        <v>206</v>
      </c>
      <c r="L20" s="39">
        <f t="shared" si="2"/>
        <v>15.048543689320397</v>
      </c>
      <c r="M20" s="41">
        <v>84.9514563106796</v>
      </c>
      <c r="N20" s="42">
        <v>545</v>
      </c>
      <c r="O20" s="39">
        <f t="shared" si="3"/>
        <v>20.550458715596335</v>
      </c>
      <c r="P20" s="39">
        <v>79.44954128440367</v>
      </c>
      <c r="Q20" s="23">
        <v>218</v>
      </c>
      <c r="R20" s="33">
        <f t="shared" si="4"/>
        <v>21.559633027522935</v>
      </c>
      <c r="S20" s="33">
        <v>78.44036697247707</v>
      </c>
      <c r="T20" s="23">
        <v>198</v>
      </c>
      <c r="U20" s="33">
        <f t="shared" si="5"/>
        <v>20.707070707070713</v>
      </c>
      <c r="V20" s="33">
        <v>79.29292929292929</v>
      </c>
      <c r="W20" s="60"/>
      <c r="X20" s="44"/>
      <c r="Y20" s="52"/>
      <c r="Z20" s="37"/>
      <c r="AA20" s="38"/>
    </row>
    <row r="21" spans="1:27" s="24" customFormat="1" ht="27" customHeight="1">
      <c r="A21" s="45" t="s">
        <v>43</v>
      </c>
      <c r="B21" s="40">
        <v>716</v>
      </c>
      <c r="C21" s="39">
        <v>37.849162011173185</v>
      </c>
      <c r="D21" s="59">
        <v>5.847076461769116</v>
      </c>
      <c r="E21" s="42">
        <v>357</v>
      </c>
      <c r="F21" s="39">
        <f t="shared" si="0"/>
        <v>40.33613445378151</v>
      </c>
      <c r="G21" s="39">
        <v>59.66386554621849</v>
      </c>
      <c r="H21" s="42">
        <v>62</v>
      </c>
      <c r="I21" s="39">
        <f t="shared" si="1"/>
        <v>17.74193548387096</v>
      </c>
      <c r="J21" s="39">
        <v>82.25806451612904</v>
      </c>
      <c r="K21" s="42">
        <v>211</v>
      </c>
      <c r="L21" s="39">
        <f t="shared" si="2"/>
        <v>16.587677725118482</v>
      </c>
      <c r="M21" s="41">
        <v>83.41232227488152</v>
      </c>
      <c r="N21" s="42">
        <v>699</v>
      </c>
      <c r="O21" s="39">
        <f t="shared" si="3"/>
        <v>37.482117310443485</v>
      </c>
      <c r="P21" s="39">
        <v>62.517882689556515</v>
      </c>
      <c r="Q21" s="23">
        <v>396</v>
      </c>
      <c r="R21" s="33">
        <f t="shared" si="4"/>
        <v>33.838383838383834</v>
      </c>
      <c r="S21" s="33">
        <v>66.16161616161617</v>
      </c>
      <c r="T21" s="23">
        <v>360</v>
      </c>
      <c r="U21" s="33">
        <f t="shared" si="5"/>
        <v>33.33333333333334</v>
      </c>
      <c r="V21" s="33">
        <v>66.66666666666666</v>
      </c>
      <c r="W21" s="60"/>
      <c r="X21" s="44"/>
      <c r="Y21" s="52"/>
      <c r="Z21" s="37"/>
      <c r="AA21" s="38"/>
    </row>
    <row r="22" spans="1:27" s="24" customFormat="1" ht="27" customHeight="1">
      <c r="A22" s="47" t="s">
        <v>44</v>
      </c>
      <c r="B22" s="40">
        <v>523</v>
      </c>
      <c r="C22" s="39">
        <v>39.19694072657744</v>
      </c>
      <c r="D22" s="59">
        <v>4.98960498960499</v>
      </c>
      <c r="E22" s="42">
        <v>444</v>
      </c>
      <c r="F22" s="39">
        <f t="shared" si="0"/>
        <v>40.990990990990994</v>
      </c>
      <c r="G22" s="39">
        <v>59.009009009009006</v>
      </c>
      <c r="H22" s="42">
        <v>54</v>
      </c>
      <c r="I22" s="39">
        <f t="shared" si="1"/>
        <v>51.851851851851855</v>
      </c>
      <c r="J22" s="39">
        <v>48.148148148148145</v>
      </c>
      <c r="K22" s="42">
        <v>105</v>
      </c>
      <c r="L22" s="39">
        <f t="shared" si="2"/>
        <v>37.142857142857146</v>
      </c>
      <c r="M22" s="41">
        <v>62.857142857142854</v>
      </c>
      <c r="N22" s="42">
        <v>521</v>
      </c>
      <c r="O22" s="39">
        <f t="shared" si="3"/>
        <v>38.963531669865645</v>
      </c>
      <c r="P22" s="39">
        <v>61.036468330134355</v>
      </c>
      <c r="Q22" s="23">
        <v>203</v>
      </c>
      <c r="R22" s="33">
        <f t="shared" si="4"/>
        <v>39.90147783251231</v>
      </c>
      <c r="S22" s="33">
        <v>60.09852216748769</v>
      </c>
      <c r="T22" s="23">
        <v>184</v>
      </c>
      <c r="U22" s="33">
        <f t="shared" si="5"/>
        <v>39.67391304347826</v>
      </c>
      <c r="V22" s="33">
        <v>60.32608695652174</v>
      </c>
      <c r="W22" s="60"/>
      <c r="X22" s="44"/>
      <c r="Y22" s="52"/>
      <c r="Z22" s="37"/>
      <c r="AA22" s="38"/>
    </row>
    <row r="23" spans="1:27" s="24" customFormat="1" ht="27" customHeight="1">
      <c r="A23" s="47" t="s">
        <v>45</v>
      </c>
      <c r="B23" s="40">
        <v>1499</v>
      </c>
      <c r="C23" s="39">
        <v>69.44629753168779</v>
      </c>
      <c r="D23" s="59">
        <v>2.4390243902439024</v>
      </c>
      <c r="E23" s="42">
        <v>894</v>
      </c>
      <c r="F23" s="39">
        <f t="shared" si="0"/>
        <v>88.14317673378076</v>
      </c>
      <c r="G23" s="39">
        <v>11.856823266219239</v>
      </c>
      <c r="H23" s="42">
        <v>126</v>
      </c>
      <c r="I23" s="39">
        <f t="shared" si="1"/>
        <v>67.46031746031747</v>
      </c>
      <c r="J23" s="39">
        <v>32.53968253968254</v>
      </c>
      <c r="K23" s="42">
        <v>388</v>
      </c>
      <c r="L23" s="39">
        <f t="shared" si="2"/>
        <v>60.051546391752574</v>
      </c>
      <c r="M23" s="41">
        <v>39.948453608247426</v>
      </c>
      <c r="N23" s="42">
        <v>1457</v>
      </c>
      <c r="O23" s="39">
        <f t="shared" si="3"/>
        <v>69.45778997940974</v>
      </c>
      <c r="P23" s="39">
        <v>30.542210020590254</v>
      </c>
      <c r="Q23" s="23">
        <v>601</v>
      </c>
      <c r="R23" s="33">
        <f t="shared" si="4"/>
        <v>59.73377703826955</v>
      </c>
      <c r="S23" s="33">
        <v>40.26622296173045</v>
      </c>
      <c r="T23" s="23">
        <v>481</v>
      </c>
      <c r="U23" s="33">
        <f t="shared" si="5"/>
        <v>57.17255717255717</v>
      </c>
      <c r="V23" s="33">
        <v>42.82744282744283</v>
      </c>
      <c r="W23" s="60"/>
      <c r="X23" s="44"/>
      <c r="Y23" s="52"/>
      <c r="Z23" s="37"/>
      <c r="AA23" s="38"/>
    </row>
    <row r="24" spans="1:27" s="24" customFormat="1" ht="27" customHeight="1">
      <c r="A24" s="47" t="s">
        <v>23</v>
      </c>
      <c r="B24" s="40">
        <v>2103</v>
      </c>
      <c r="C24" s="39">
        <v>66.09605325725154</v>
      </c>
      <c r="D24" s="59">
        <v>3.2470826991374935</v>
      </c>
      <c r="E24" s="42">
        <v>2242</v>
      </c>
      <c r="F24" s="39">
        <f t="shared" si="0"/>
        <v>69.04549509366637</v>
      </c>
      <c r="G24" s="39">
        <v>30.95450490633363</v>
      </c>
      <c r="H24" s="42">
        <v>211</v>
      </c>
      <c r="I24" s="39">
        <f t="shared" si="1"/>
        <v>64.92890995260663</v>
      </c>
      <c r="J24" s="39">
        <v>35.07109004739337</v>
      </c>
      <c r="K24" s="42">
        <v>836</v>
      </c>
      <c r="L24" s="39">
        <f t="shared" si="2"/>
        <v>66.86602870813397</v>
      </c>
      <c r="M24" s="41">
        <v>33.133971291866025</v>
      </c>
      <c r="N24" s="42">
        <v>2051</v>
      </c>
      <c r="O24" s="39">
        <f t="shared" si="3"/>
        <v>65.62652364700146</v>
      </c>
      <c r="P24" s="39">
        <v>34.37347635299854</v>
      </c>
      <c r="Q24" s="23">
        <v>1033</v>
      </c>
      <c r="R24" s="33">
        <f t="shared" si="4"/>
        <v>62.2458857696031</v>
      </c>
      <c r="S24" s="33">
        <v>37.7541142303969</v>
      </c>
      <c r="T24" s="23">
        <v>814</v>
      </c>
      <c r="U24" s="33">
        <f t="shared" si="5"/>
        <v>60.19656019656019</v>
      </c>
      <c r="V24" s="33">
        <v>39.80343980343981</v>
      </c>
      <c r="W24" s="60"/>
      <c r="X24" s="44"/>
      <c r="Y24" s="52"/>
      <c r="Z24" s="37"/>
      <c r="AA24" s="38"/>
    </row>
    <row r="25" spans="1:27" s="24" customFormat="1" ht="27" customHeight="1">
      <c r="A25" s="47" t="s">
        <v>24</v>
      </c>
      <c r="B25" s="40">
        <v>3904</v>
      </c>
      <c r="C25" s="39">
        <v>85.0922131147541</v>
      </c>
      <c r="D25" s="59">
        <v>1.5838339705079192</v>
      </c>
      <c r="E25" s="42">
        <v>2406</v>
      </c>
      <c r="F25" s="39">
        <f t="shared" si="0"/>
        <v>79.34330839567747</v>
      </c>
      <c r="G25" s="39">
        <v>20.65669160432253</v>
      </c>
      <c r="H25" s="42">
        <v>306</v>
      </c>
      <c r="I25" s="39">
        <f t="shared" si="1"/>
        <v>79.73856209150327</v>
      </c>
      <c r="J25" s="39">
        <v>20.26143790849673</v>
      </c>
      <c r="K25" s="42">
        <v>321</v>
      </c>
      <c r="L25" s="39">
        <f t="shared" si="2"/>
        <v>81.30841121495327</v>
      </c>
      <c r="M25" s="41">
        <v>18.69158878504673</v>
      </c>
      <c r="N25" s="42">
        <v>3793</v>
      </c>
      <c r="O25" s="39">
        <f t="shared" si="3"/>
        <v>84.9459530714474</v>
      </c>
      <c r="P25" s="39">
        <v>15.054046928552598</v>
      </c>
      <c r="Q25" s="23">
        <v>1918</v>
      </c>
      <c r="R25" s="33">
        <f t="shared" si="4"/>
        <v>85.61001042752868</v>
      </c>
      <c r="S25" s="33">
        <v>14.389989572471324</v>
      </c>
      <c r="T25" s="23">
        <v>1478</v>
      </c>
      <c r="U25" s="33">
        <f t="shared" si="5"/>
        <v>84.97970230040596</v>
      </c>
      <c r="V25" s="33">
        <v>15.020297699594046</v>
      </c>
      <c r="W25" s="60"/>
      <c r="X25" s="44"/>
      <c r="Y25" s="52"/>
      <c r="Z25" s="37"/>
      <c r="AA25" s="38"/>
    </row>
    <row r="26" spans="1:27" s="24" customFormat="1" ht="27" customHeight="1">
      <c r="A26" s="45" t="s">
        <v>46</v>
      </c>
      <c r="B26" s="40">
        <v>1160</v>
      </c>
      <c r="C26" s="39">
        <v>87.32758620689656</v>
      </c>
      <c r="D26" s="59">
        <v>0.8364312267657993</v>
      </c>
      <c r="E26" s="42">
        <v>988</v>
      </c>
      <c r="F26" s="39">
        <f t="shared" si="0"/>
        <v>78.74493927125506</v>
      </c>
      <c r="G26" s="39">
        <v>21.25506072874494</v>
      </c>
      <c r="H26" s="42">
        <v>111</v>
      </c>
      <c r="I26" s="39">
        <f t="shared" si="1"/>
        <v>89.1891891891892</v>
      </c>
      <c r="J26" s="39">
        <v>10.81081081081081</v>
      </c>
      <c r="K26" s="42">
        <v>268</v>
      </c>
      <c r="L26" s="39">
        <f t="shared" si="2"/>
        <v>83.95522388059702</v>
      </c>
      <c r="M26" s="41">
        <v>16.044776119402986</v>
      </c>
      <c r="N26" s="42">
        <v>1139</v>
      </c>
      <c r="O26" s="39">
        <f t="shared" si="3"/>
        <v>87.35733099209833</v>
      </c>
      <c r="P26" s="39">
        <v>12.642669007901668</v>
      </c>
      <c r="Q26" s="23">
        <v>531</v>
      </c>
      <c r="R26" s="33">
        <f t="shared" si="4"/>
        <v>86.4406779661017</v>
      </c>
      <c r="S26" s="33">
        <v>13.559322033898304</v>
      </c>
      <c r="T26" s="23">
        <v>431</v>
      </c>
      <c r="U26" s="33">
        <f t="shared" si="5"/>
        <v>86.5429234338747</v>
      </c>
      <c r="V26" s="33">
        <v>13.45707656612529</v>
      </c>
      <c r="W26" s="60"/>
      <c r="X26" s="44"/>
      <c r="Y26" s="52"/>
      <c r="Z26" s="37"/>
      <c r="AA26" s="38"/>
    </row>
    <row r="27" spans="1:21" ht="15">
      <c r="A27" s="26"/>
      <c r="B27" s="26"/>
      <c r="C27" s="26"/>
      <c r="D27" s="26"/>
      <c r="E27" s="32"/>
      <c r="F27" s="26"/>
      <c r="G27" s="26"/>
      <c r="H27" s="26"/>
      <c r="I27" s="26"/>
      <c r="J27" s="26"/>
      <c r="K27" s="32"/>
      <c r="L27" s="26"/>
      <c r="M27" s="26"/>
      <c r="N27" s="26"/>
      <c r="O27" s="27"/>
      <c r="P27" s="26"/>
      <c r="Q27" s="26"/>
      <c r="R27" s="26"/>
      <c r="S27" s="28"/>
      <c r="T27" s="28"/>
      <c r="U27" s="28"/>
    </row>
    <row r="28" spans="1:21" ht="14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31"/>
      <c r="U28" s="31"/>
    </row>
    <row r="29" spans="6:21" ht="14.25">
      <c r="F29" s="61"/>
      <c r="S29" s="31"/>
      <c r="T29" s="31"/>
      <c r="U29" s="31"/>
    </row>
    <row r="30" spans="6:21" ht="14.25">
      <c r="F30" s="61"/>
      <c r="S30" s="31"/>
      <c r="T30" s="31"/>
      <c r="U30" s="31"/>
    </row>
    <row r="31" spans="6:21" ht="14.25">
      <c r="F31" s="61"/>
      <c r="S31" s="31"/>
      <c r="T31" s="31"/>
      <c r="U31" s="31"/>
    </row>
    <row r="32" spans="19:21" ht="14.25">
      <c r="S32" s="31"/>
      <c r="T32" s="31"/>
      <c r="U32" s="31"/>
    </row>
    <row r="33" spans="19:21" ht="14.25">
      <c r="S33" s="31"/>
      <c r="T33" s="31"/>
      <c r="U33" s="31"/>
    </row>
    <row r="34" spans="19:21" ht="14.25">
      <c r="S34" s="31"/>
      <c r="T34" s="31"/>
      <c r="U34" s="31"/>
    </row>
    <row r="35" spans="19:21" ht="14.25">
      <c r="S35" s="31"/>
      <c r="T35" s="31"/>
      <c r="U35" s="31"/>
    </row>
    <row r="36" spans="19:21" ht="14.25">
      <c r="S36" s="31"/>
      <c r="T36" s="31"/>
      <c r="U36" s="31"/>
    </row>
    <row r="37" spans="19:21" ht="14.25">
      <c r="S37" s="31"/>
      <c r="T37" s="31"/>
      <c r="U37" s="31"/>
    </row>
    <row r="38" spans="19:21" ht="14.25">
      <c r="S38" s="31"/>
      <c r="T38" s="31"/>
      <c r="U38" s="31"/>
    </row>
    <row r="39" spans="19:21" ht="14.25">
      <c r="S39" s="31"/>
      <c r="T39" s="31"/>
      <c r="U39" s="31"/>
    </row>
    <row r="40" spans="19:21" ht="14.25">
      <c r="S40" s="31"/>
      <c r="T40" s="31"/>
      <c r="U40" s="31"/>
    </row>
    <row r="41" spans="19:21" ht="14.25">
      <c r="S41" s="31"/>
      <c r="T41" s="31"/>
      <c r="U41" s="31"/>
    </row>
    <row r="42" spans="19:21" ht="14.25">
      <c r="S42" s="31"/>
      <c r="T42" s="31"/>
      <c r="U42" s="31"/>
    </row>
    <row r="43" spans="19:21" ht="14.25">
      <c r="S43" s="31"/>
      <c r="T43" s="31"/>
      <c r="U43" s="31"/>
    </row>
    <row r="44" spans="19:21" ht="14.25">
      <c r="S44" s="31"/>
      <c r="T44" s="31"/>
      <c r="U44" s="31"/>
    </row>
    <row r="45" spans="19:21" ht="14.25">
      <c r="S45" s="31"/>
      <c r="T45" s="31"/>
      <c r="U45" s="31"/>
    </row>
    <row r="46" spans="19:21" ht="14.25">
      <c r="S46" s="31"/>
      <c r="T46" s="31"/>
      <c r="U46" s="31"/>
    </row>
    <row r="47" spans="19:21" ht="14.25">
      <c r="S47" s="31"/>
      <c r="T47" s="31"/>
      <c r="U47" s="31"/>
    </row>
    <row r="48" spans="19:21" ht="14.25">
      <c r="S48" s="31"/>
      <c r="T48" s="31"/>
      <c r="U48" s="31"/>
    </row>
    <row r="49" spans="19:21" ht="14.25">
      <c r="S49" s="31"/>
      <c r="T49" s="31"/>
      <c r="U49" s="31"/>
    </row>
    <row r="50" spans="19:21" ht="14.25">
      <c r="S50" s="31"/>
      <c r="T50" s="31"/>
      <c r="U50" s="31"/>
    </row>
    <row r="51" spans="19:21" ht="14.25">
      <c r="S51" s="31"/>
      <c r="T51" s="31"/>
      <c r="U51" s="31"/>
    </row>
    <row r="52" spans="19:21" ht="14.25">
      <c r="S52" s="31"/>
      <c r="T52" s="31"/>
      <c r="U52" s="31"/>
    </row>
    <row r="53" spans="19:21" ht="14.25">
      <c r="S53" s="31"/>
      <c r="T53" s="31"/>
      <c r="U53" s="31"/>
    </row>
    <row r="54" spans="19:21" ht="14.25">
      <c r="S54" s="31"/>
      <c r="T54" s="31"/>
      <c r="U54" s="31"/>
    </row>
    <row r="55" spans="19:21" ht="14.25">
      <c r="S55" s="31"/>
      <c r="T55" s="31"/>
      <c r="U55" s="31"/>
    </row>
    <row r="56" spans="19:21" ht="14.25">
      <c r="S56" s="31"/>
      <c r="T56" s="31"/>
      <c r="U56" s="31"/>
    </row>
    <row r="57" spans="19:21" ht="14.25">
      <c r="S57" s="31"/>
      <c r="T57" s="31"/>
      <c r="U57" s="31"/>
    </row>
    <row r="58" spans="19:21" ht="14.25">
      <c r="S58" s="31"/>
      <c r="T58" s="31"/>
      <c r="U58" s="31"/>
    </row>
    <row r="59" spans="19:21" ht="14.25">
      <c r="S59" s="31"/>
      <c r="T59" s="31"/>
      <c r="U59" s="31"/>
    </row>
    <row r="60" spans="19:21" ht="14.25">
      <c r="S60" s="31"/>
      <c r="T60" s="31"/>
      <c r="U60" s="31"/>
    </row>
    <row r="61" spans="19:21" ht="14.25">
      <c r="S61" s="31"/>
      <c r="T61" s="31"/>
      <c r="U61" s="31"/>
    </row>
    <row r="62" spans="19:21" ht="14.25">
      <c r="S62" s="31"/>
      <c r="T62" s="31"/>
      <c r="U62" s="31"/>
    </row>
  </sheetData>
  <sheetProtection/>
  <mergeCells count="11"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  <mergeCell ref="Q5:S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Admin</cp:lastModifiedBy>
  <cp:lastPrinted>2019-07-18T06:28:58Z</cp:lastPrinted>
  <dcterms:created xsi:type="dcterms:W3CDTF">2017-12-13T08:08:22Z</dcterms:created>
  <dcterms:modified xsi:type="dcterms:W3CDTF">2019-08-22T07:29:51Z</dcterms:modified>
  <cp:category/>
  <cp:version/>
  <cp:contentType/>
  <cp:contentStatus/>
</cp:coreProperties>
</file>