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3 рік\ПОРТАЛ\2. Статистична інформація\"/>
    </mc:Choice>
  </mc:AlternateContent>
  <bookViews>
    <workbookView xWindow="0" yWindow="0" windowWidth="24000" windowHeight="9600" tabRatio="781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'10'!$A$1:$AB$12</definedName>
    <definedName name="_xlnm.Print_Area" localSheetId="10">'11'!$A$1:$D$19</definedName>
    <definedName name="_xlnm.Print_Area" localSheetId="11">'12'!$A$1:$K$11</definedName>
    <definedName name="_xlnm.Print_Area" localSheetId="12">'13'!$A$1:$K$12</definedName>
    <definedName name="_xlnm.Print_Area" localSheetId="13">'14'!$A$1:$I$22</definedName>
    <definedName name="_xlnm.Print_Area" localSheetId="14">'15'!$A$1:$AB$12</definedName>
    <definedName name="_xlnm.Print_Area" localSheetId="15">'16'!$A$1:$AB$14</definedName>
    <definedName name="_xlnm.Print_Area" localSheetId="1">'2'!$A$1:$AB$11</definedName>
    <definedName name="_xlnm.Print_Area" localSheetId="2">'3'!$A$1:$E$19</definedName>
    <definedName name="_xlnm.Print_Area" localSheetId="3">'4'!$A$1:$AB$11</definedName>
    <definedName name="_xlnm.Print_Area" localSheetId="4">'5'!$A$1:$E$21</definedName>
    <definedName name="_xlnm.Print_Area" localSheetId="5">'6'!$A$1:$AB$11</definedName>
    <definedName name="_xlnm.Print_Area" localSheetId="6">'7'!$A$1:$E$19</definedName>
    <definedName name="_xlnm.Print_Area" localSheetId="7">'8'!$A$1:$AB$12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9" l="1"/>
  <c r="M9" i="29"/>
  <c r="P11" i="47" l="1"/>
  <c r="D9" i="43"/>
  <c r="P9" i="30" l="1"/>
  <c r="P9" i="39"/>
  <c r="AA9" i="47" l="1"/>
  <c r="Z9" i="47"/>
  <c r="X9" i="47"/>
  <c r="W9" i="47"/>
  <c r="U9" i="47"/>
  <c r="T9" i="47"/>
  <c r="R9" i="47"/>
  <c r="Q9" i="47"/>
  <c r="O9" i="47"/>
  <c r="N9" i="47"/>
  <c r="L9" i="47"/>
  <c r="K9" i="47"/>
  <c r="I9" i="47"/>
  <c r="H9" i="47"/>
  <c r="F9" i="47"/>
  <c r="E9" i="47"/>
  <c r="C9" i="47"/>
  <c r="B9" i="47"/>
  <c r="AB10" i="47" l="1"/>
  <c r="AB11" i="47"/>
  <c r="AB12" i="47"/>
  <c r="AB13" i="47"/>
  <c r="Y10" i="47"/>
  <c r="Y11" i="47"/>
  <c r="Y12" i="47"/>
  <c r="Y13" i="47"/>
  <c r="V10" i="47"/>
  <c r="V11" i="47"/>
  <c r="V12" i="47"/>
  <c r="V13" i="47"/>
  <c r="S10" i="47"/>
  <c r="S11" i="47"/>
  <c r="S12" i="47"/>
  <c r="S13" i="47"/>
  <c r="P12" i="47"/>
  <c r="P13" i="47"/>
  <c r="M10" i="47"/>
  <c r="M11" i="47"/>
  <c r="M12" i="47"/>
  <c r="M13" i="47"/>
  <c r="J10" i="47"/>
  <c r="J11" i="47"/>
  <c r="J12" i="47"/>
  <c r="J13" i="47"/>
  <c r="G10" i="47"/>
  <c r="G11" i="47"/>
  <c r="G12" i="47"/>
  <c r="G13" i="47"/>
  <c r="D10" i="47"/>
  <c r="D11" i="47"/>
  <c r="D12" i="47"/>
  <c r="D13" i="47"/>
  <c r="AA8" i="46"/>
  <c r="Z8" i="46"/>
  <c r="X8" i="46"/>
  <c r="W8" i="46"/>
  <c r="U8" i="46"/>
  <c r="T8" i="46"/>
  <c r="R8" i="46"/>
  <c r="Q8" i="46"/>
  <c r="O8" i="46"/>
  <c r="N8" i="46"/>
  <c r="L8" i="46"/>
  <c r="K8" i="46"/>
  <c r="I8" i="46"/>
  <c r="H8" i="46"/>
  <c r="F8" i="46"/>
  <c r="E8" i="46"/>
  <c r="C8" i="46"/>
  <c r="B8" i="46"/>
  <c r="AB12" i="46"/>
  <c r="M12" i="46"/>
  <c r="G12" i="46"/>
  <c r="AB11" i="46"/>
  <c r="V11" i="46"/>
  <c r="S11" i="46"/>
  <c r="J11" i="46"/>
  <c r="M11" i="46"/>
  <c r="G11" i="46"/>
  <c r="AB10" i="46"/>
  <c r="S10" i="46"/>
  <c r="M10" i="46"/>
  <c r="J10" i="46"/>
  <c r="AB9" i="46"/>
  <c r="V9" i="46"/>
  <c r="S9" i="46"/>
  <c r="M9" i="46"/>
  <c r="J9" i="46"/>
  <c r="D10" i="46"/>
  <c r="D9" i="46"/>
  <c r="Y9" i="46"/>
  <c r="Y10" i="46"/>
  <c r="Y11" i="46"/>
  <c r="Y12" i="46"/>
  <c r="V10" i="46"/>
  <c r="V12" i="46"/>
  <c r="S12" i="46"/>
  <c r="P9" i="46"/>
  <c r="P10" i="46"/>
  <c r="P11" i="46"/>
  <c r="P12" i="46"/>
  <c r="J12" i="46"/>
  <c r="G9" i="46"/>
  <c r="G10" i="46"/>
  <c r="D11" i="46"/>
  <c r="D12" i="46"/>
  <c r="K8" i="50"/>
  <c r="I8" i="50"/>
  <c r="J8" i="50"/>
  <c r="G8" i="50"/>
  <c r="H8" i="50"/>
  <c r="E8" i="50"/>
  <c r="F8" i="50"/>
  <c r="D8" i="50"/>
  <c r="C8" i="50"/>
  <c r="B8" i="50"/>
  <c r="K6" i="49"/>
  <c r="J6" i="49"/>
  <c r="I6" i="49"/>
  <c r="H6" i="49"/>
  <c r="G6" i="49"/>
  <c r="F6" i="49"/>
  <c r="E6" i="49"/>
  <c r="D6" i="49"/>
  <c r="C6" i="49"/>
  <c r="B6" i="49"/>
  <c r="B7" i="30"/>
  <c r="AA7" i="30"/>
  <c r="Z7" i="30"/>
  <c r="X7" i="30"/>
  <c r="W7" i="30"/>
  <c r="U7" i="30"/>
  <c r="T7" i="30"/>
  <c r="R7" i="30"/>
  <c r="Q7" i="30"/>
  <c r="O7" i="30"/>
  <c r="N7" i="30"/>
  <c r="L7" i="30"/>
  <c r="K7" i="30"/>
  <c r="I7" i="30"/>
  <c r="H7" i="30"/>
  <c r="F7" i="30"/>
  <c r="E7" i="30"/>
  <c r="C7" i="30"/>
  <c r="AB11" i="30"/>
  <c r="AB9" i="30"/>
  <c r="AB8" i="30"/>
  <c r="AB10" i="30"/>
  <c r="M8" i="30" l="1"/>
  <c r="M9" i="30"/>
  <c r="M10" i="30"/>
  <c r="M11" i="30"/>
  <c r="Y11" i="30"/>
  <c r="V11" i="30"/>
  <c r="S11" i="30"/>
  <c r="P11" i="30"/>
  <c r="J11" i="30"/>
  <c r="G11" i="30"/>
  <c r="D11" i="30"/>
  <c r="Y10" i="30"/>
  <c r="V10" i="30"/>
  <c r="S10" i="30"/>
  <c r="P10" i="30"/>
  <c r="J10" i="30"/>
  <c r="G10" i="30"/>
  <c r="D10" i="30"/>
  <c r="Y9" i="30"/>
  <c r="V9" i="30"/>
  <c r="S9" i="30"/>
  <c r="J9" i="30"/>
  <c r="G9" i="30"/>
  <c r="D9" i="30"/>
  <c r="Y8" i="30"/>
  <c r="V8" i="30"/>
  <c r="S8" i="30"/>
  <c r="J8" i="30"/>
  <c r="G8" i="30"/>
  <c r="D8" i="30"/>
  <c r="H8" i="31"/>
  <c r="N8" i="31"/>
  <c r="Z8" i="31"/>
  <c r="B8" i="31"/>
  <c r="AA6" i="34"/>
  <c r="Z6" i="34"/>
  <c r="X6" i="34"/>
  <c r="W6" i="34"/>
  <c r="U6" i="34"/>
  <c r="T6" i="34"/>
  <c r="R6" i="34"/>
  <c r="Q6" i="34"/>
  <c r="O6" i="34"/>
  <c r="N6" i="34"/>
  <c r="L6" i="34"/>
  <c r="K6" i="34"/>
  <c r="I6" i="34"/>
  <c r="H6" i="34"/>
  <c r="F6" i="34"/>
  <c r="E6" i="34"/>
  <c r="C6" i="34"/>
  <c r="B6" i="34"/>
  <c r="AB7" i="34"/>
  <c r="AB8" i="34"/>
  <c r="AB9" i="34"/>
  <c r="AB10" i="34"/>
  <c r="Y7" i="34"/>
  <c r="Y8" i="34"/>
  <c r="Y9" i="34"/>
  <c r="Y10" i="34"/>
  <c r="V7" i="34"/>
  <c r="V8" i="34"/>
  <c r="V9" i="34"/>
  <c r="V10" i="34"/>
  <c r="S7" i="34"/>
  <c r="S8" i="34"/>
  <c r="S9" i="34"/>
  <c r="S10" i="34"/>
  <c r="J7" i="34"/>
  <c r="J8" i="34"/>
  <c r="J9" i="34"/>
  <c r="J10" i="34"/>
  <c r="G7" i="34"/>
  <c r="G8" i="34"/>
  <c r="G9" i="34"/>
  <c r="G10" i="34"/>
  <c r="D7" i="34"/>
  <c r="D8" i="34"/>
  <c r="D9" i="34"/>
  <c r="D10" i="34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F7" i="29"/>
  <c r="E7" i="29"/>
  <c r="C7" i="29"/>
  <c r="B7" i="29"/>
  <c r="AB8" i="29"/>
  <c r="AB9" i="29"/>
  <c r="AB10" i="29"/>
  <c r="AB11" i="29"/>
  <c r="Y8" i="29"/>
  <c r="Y9" i="29"/>
  <c r="Y10" i="29"/>
  <c r="Y11" i="29"/>
  <c r="V8" i="29"/>
  <c r="V9" i="29"/>
  <c r="V10" i="29"/>
  <c r="V11" i="29"/>
  <c r="S8" i="29"/>
  <c r="S9" i="29"/>
  <c r="S10" i="29"/>
  <c r="S11" i="29"/>
  <c r="P10" i="29"/>
  <c r="P11" i="29"/>
  <c r="M10" i="29"/>
  <c r="M11" i="29"/>
  <c r="J8" i="29"/>
  <c r="J9" i="29"/>
  <c r="J10" i="29"/>
  <c r="J11" i="29"/>
  <c r="G8" i="29"/>
  <c r="G9" i="29"/>
  <c r="G10" i="29"/>
  <c r="G11" i="29"/>
  <c r="D8" i="29"/>
  <c r="D9" i="29"/>
  <c r="D10" i="29"/>
  <c r="D11" i="29"/>
  <c r="AB8" i="39"/>
  <c r="AB9" i="39"/>
  <c r="AB10" i="39"/>
  <c r="AB11" i="39"/>
  <c r="Y8" i="39"/>
  <c r="Y9" i="39"/>
  <c r="Y10" i="39"/>
  <c r="Y11" i="39"/>
  <c r="V8" i="39"/>
  <c r="V9" i="39"/>
  <c r="V10" i="39"/>
  <c r="V11" i="39"/>
  <c r="S8" i="39"/>
  <c r="S9" i="39"/>
  <c r="S10" i="39"/>
  <c r="S11" i="39"/>
  <c r="P10" i="39"/>
  <c r="P11" i="39"/>
  <c r="M8" i="39"/>
  <c r="M9" i="39"/>
  <c r="M10" i="39"/>
  <c r="M11" i="39"/>
  <c r="J8" i="39"/>
  <c r="J9" i="39"/>
  <c r="J10" i="39"/>
  <c r="J11" i="39"/>
  <c r="G8" i="39"/>
  <c r="G9" i="39"/>
  <c r="G10" i="39"/>
  <c r="G11" i="39"/>
  <c r="D8" i="39"/>
  <c r="D9" i="39"/>
  <c r="D10" i="39"/>
  <c r="D11" i="39"/>
  <c r="T7" i="39"/>
  <c r="C7" i="39"/>
  <c r="E7" i="39"/>
  <c r="H7" i="39"/>
  <c r="K7" i="39"/>
  <c r="N7" i="39"/>
  <c r="O7" i="39"/>
  <c r="Q7" i="39"/>
  <c r="W7" i="39"/>
  <c r="Z7" i="39"/>
  <c r="AA7" i="39"/>
  <c r="B7" i="39"/>
  <c r="L8" i="31" l="1"/>
  <c r="C8" i="31"/>
  <c r="W8" i="31"/>
  <c r="K8" i="31"/>
  <c r="E8" i="31"/>
  <c r="AA8" i="31"/>
  <c r="U8" i="31"/>
  <c r="O8" i="31"/>
  <c r="I8" i="31"/>
  <c r="R8" i="31"/>
  <c r="T8" i="31"/>
  <c r="F8" i="31"/>
  <c r="Q8" i="31"/>
  <c r="X8" i="31"/>
  <c r="L7" i="39"/>
  <c r="R7" i="39"/>
  <c r="F7" i="39"/>
  <c r="X7" i="39"/>
  <c r="I7" i="39"/>
  <c r="U7" i="39"/>
  <c r="F19" i="45" l="1"/>
  <c r="G19" i="45"/>
  <c r="B9" i="45"/>
  <c r="B19" i="45"/>
  <c r="C19" i="45"/>
  <c r="K19" i="45" l="1"/>
  <c r="V9" i="47"/>
  <c r="H19" i="45"/>
  <c r="F9" i="45"/>
  <c r="D19" i="45"/>
  <c r="E19" i="45"/>
  <c r="V8" i="46"/>
  <c r="B18" i="40" l="1"/>
  <c r="B8" i="40"/>
  <c r="B7" i="24"/>
  <c r="B6" i="42"/>
  <c r="B17" i="23"/>
  <c r="B7" i="23"/>
  <c r="D17" i="43"/>
  <c r="B17" i="24" l="1"/>
  <c r="B16" i="42"/>
  <c r="B7" i="43" l="1"/>
  <c r="C17" i="43"/>
  <c r="B17" i="43"/>
  <c r="E17" i="43" l="1"/>
  <c r="G21" i="45" l="1"/>
  <c r="F21" i="45"/>
  <c r="B21" i="45"/>
  <c r="D20" i="48"/>
  <c r="C20" i="48"/>
  <c r="I21" i="45" l="1"/>
  <c r="K21" i="45"/>
  <c r="AB8" i="46"/>
  <c r="C21" i="45"/>
  <c r="H21" i="45"/>
  <c r="AB9" i="47"/>
  <c r="B20" i="48"/>
  <c r="C20" i="40"/>
  <c r="B20" i="40"/>
  <c r="B19" i="43"/>
  <c r="C19" i="24"/>
  <c r="C18" i="42"/>
  <c r="B18" i="42"/>
  <c r="C19" i="43" l="1"/>
  <c r="E19" i="43" s="1"/>
  <c r="D19" i="43"/>
  <c r="E21" i="45"/>
  <c r="L21" i="45"/>
  <c r="D21" i="45"/>
  <c r="AB6" i="34"/>
  <c r="AB7" i="30"/>
  <c r="D20" i="40"/>
  <c r="E20" i="40"/>
  <c r="B19" i="24"/>
  <c r="D19" i="24" s="1"/>
  <c r="AB7" i="29"/>
  <c r="E18" i="42"/>
  <c r="D18" i="42"/>
  <c r="E19" i="24" l="1"/>
  <c r="C19" i="23" l="1"/>
  <c r="B19" i="23"/>
  <c r="E19" i="23" l="1"/>
  <c r="D19" i="23"/>
  <c r="AB7" i="39"/>
  <c r="D9" i="47" l="1"/>
  <c r="K9" i="45" l="1"/>
  <c r="C13" i="48" l="1"/>
  <c r="C18" i="48" l="1"/>
  <c r="D19" i="48" l="1"/>
  <c r="D18" i="48"/>
  <c r="D13" i="48"/>
  <c r="D12" i="48"/>
  <c r="D11" i="48"/>
  <c r="D10" i="48"/>
  <c r="D9" i="48"/>
  <c r="D8" i="48"/>
  <c r="C19" i="48"/>
  <c r="C12" i="48"/>
  <c r="C11" i="48"/>
  <c r="B11" i="48" s="1"/>
  <c r="C10" i="48"/>
  <c r="C9" i="48"/>
  <c r="C8" i="48"/>
  <c r="B8" i="48" l="1"/>
  <c r="B9" i="48"/>
  <c r="B12" i="48"/>
  <c r="B19" i="48"/>
  <c r="B10" i="48"/>
  <c r="B13" i="48"/>
  <c r="B18" i="48"/>
  <c r="C11" i="24" l="1"/>
  <c r="G13" i="45" l="1"/>
  <c r="G20" i="45" l="1"/>
  <c r="F20" i="45"/>
  <c r="I19" i="45"/>
  <c r="G14" i="45"/>
  <c r="F14" i="45"/>
  <c r="F13" i="45"/>
  <c r="I13" i="45" s="1"/>
  <c r="G12" i="45"/>
  <c r="F12" i="45"/>
  <c r="G11" i="45"/>
  <c r="F11" i="45"/>
  <c r="G10" i="45"/>
  <c r="F10" i="45"/>
  <c r="G9" i="45"/>
  <c r="C20" i="45"/>
  <c r="B20" i="45"/>
  <c r="C14" i="45"/>
  <c r="B14" i="45"/>
  <c r="C13" i="45"/>
  <c r="L13" i="45" s="1"/>
  <c r="B13" i="45"/>
  <c r="C12" i="45"/>
  <c r="B12" i="45"/>
  <c r="C11" i="45"/>
  <c r="B11" i="45"/>
  <c r="C10" i="45"/>
  <c r="B10" i="45"/>
  <c r="C9" i="45" l="1"/>
  <c r="E9" i="45" s="1"/>
  <c r="D8" i="46"/>
  <c r="H9" i="45"/>
  <c r="I9" i="45"/>
  <c r="I20" i="45"/>
  <c r="K10" i="45"/>
  <c r="H13" i="45"/>
  <c r="K13" i="45"/>
  <c r="L20" i="45"/>
  <c r="L19" i="45"/>
  <c r="L12" i="45"/>
  <c r="L11" i="45"/>
  <c r="L14" i="45"/>
  <c r="I11" i="45"/>
  <c r="I12" i="45"/>
  <c r="I14" i="45"/>
  <c r="I10" i="45"/>
  <c r="L10" i="45"/>
  <c r="H20" i="45"/>
  <c r="K20" i="45"/>
  <c r="H14" i="45"/>
  <c r="K14" i="45"/>
  <c r="H12" i="45"/>
  <c r="K12" i="45"/>
  <c r="K11" i="45"/>
  <c r="H11" i="45"/>
  <c r="H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Y9" i="47"/>
  <c r="G8" i="46"/>
  <c r="J8" i="46"/>
  <c r="M8" i="46"/>
  <c r="P8" i="46"/>
  <c r="S8" i="46"/>
  <c r="Y8" i="46"/>
  <c r="G9" i="47"/>
  <c r="J9" i="47"/>
  <c r="M9" i="47"/>
  <c r="S9" i="47"/>
  <c r="P9" i="47"/>
  <c r="D9" i="45" l="1"/>
  <c r="L9" i="45"/>
  <c r="C19" i="40"/>
  <c r="B19" i="40"/>
  <c r="C13" i="40"/>
  <c r="B13" i="40"/>
  <c r="C12" i="40"/>
  <c r="B12" i="40"/>
  <c r="C11" i="40"/>
  <c r="B11" i="40"/>
  <c r="C10" i="40"/>
  <c r="B10" i="40"/>
  <c r="C9" i="40"/>
  <c r="B9" i="40"/>
  <c r="C12" i="43"/>
  <c r="D12" i="43"/>
  <c r="C18" i="24"/>
  <c r="B18" i="24"/>
  <c r="C12" i="24"/>
  <c r="B12" i="24"/>
  <c r="B11" i="24"/>
  <c r="B10" i="24"/>
  <c r="C9" i="24"/>
  <c r="B9" i="24"/>
  <c r="C8" i="24"/>
  <c r="B8" i="24"/>
  <c r="C8" i="40" l="1"/>
  <c r="D7" i="30"/>
  <c r="C18" i="40"/>
  <c r="E18" i="40" s="1"/>
  <c r="V7" i="30"/>
  <c r="D18" i="40" s="1"/>
  <c r="C17" i="24"/>
  <c r="D17" i="24" s="1"/>
  <c r="V6" i="34"/>
  <c r="C7" i="24"/>
  <c r="D6" i="34"/>
  <c r="E8" i="40"/>
  <c r="D8" i="40"/>
  <c r="D18" i="43"/>
  <c r="D11" i="43"/>
  <c r="C7" i="43"/>
  <c r="E7" i="43" s="1"/>
  <c r="D7" i="43"/>
  <c r="D10" i="43"/>
  <c r="D8" i="43"/>
  <c r="C11" i="43"/>
  <c r="C10" i="43"/>
  <c r="C9" i="43"/>
  <c r="C8" i="43"/>
  <c r="B18" i="43"/>
  <c r="B12" i="43"/>
  <c r="E12" i="43" s="1"/>
  <c r="B11" i="43"/>
  <c r="B10" i="43"/>
  <c r="B9" i="43"/>
  <c r="B8" i="43"/>
  <c r="C18" i="43"/>
  <c r="E19" i="40"/>
  <c r="D13" i="40"/>
  <c r="E11" i="40"/>
  <c r="D9" i="40"/>
  <c r="C10" i="24"/>
  <c r="D12" i="40"/>
  <c r="D11" i="40"/>
  <c r="D10" i="40"/>
  <c r="E9" i="40"/>
  <c r="E13" i="40"/>
  <c r="D9" i="24"/>
  <c r="D12" i="24"/>
  <c r="D18" i="24"/>
  <c r="D8" i="24"/>
  <c r="D19" i="40"/>
  <c r="E12" i="40"/>
  <c r="E10" i="40"/>
  <c r="J7" i="30"/>
  <c r="G7" i="30"/>
  <c r="M7" i="30"/>
  <c r="S7" i="30"/>
  <c r="P7" i="30"/>
  <c r="J6" i="34"/>
  <c r="Y7" i="30"/>
  <c r="Y6" i="34"/>
  <c r="S6" i="34"/>
  <c r="G6" i="34"/>
  <c r="E7" i="24" l="1"/>
  <c r="D7" i="24"/>
  <c r="E17" i="24"/>
  <c r="E11" i="43"/>
  <c r="E8" i="43"/>
  <c r="E10" i="43"/>
  <c r="E9" i="43"/>
  <c r="E18" i="43"/>
  <c r="C17" i="42" l="1"/>
  <c r="B17" i="42"/>
  <c r="C11" i="42"/>
  <c r="B11" i="42"/>
  <c r="C10" i="42"/>
  <c r="B10" i="42"/>
  <c r="C9" i="42"/>
  <c r="B9" i="42"/>
  <c r="C8" i="42"/>
  <c r="B8" i="42"/>
  <c r="C7" i="42"/>
  <c r="B7" i="42"/>
  <c r="B9" i="23"/>
  <c r="C18" i="23"/>
  <c r="B18" i="23"/>
  <c r="C12" i="23"/>
  <c r="B12" i="23"/>
  <c r="C11" i="23"/>
  <c r="B11" i="23"/>
  <c r="C10" i="23"/>
  <c r="B10" i="23"/>
  <c r="B8" i="23"/>
  <c r="C9" i="23"/>
  <c r="C8" i="23"/>
  <c r="D7" i="39" l="1"/>
  <c r="D7" i="23" s="1"/>
  <c r="C7" i="23"/>
  <c r="E7" i="23" s="1"/>
  <c r="C16" i="42"/>
  <c r="E16" i="42" s="1"/>
  <c r="V7" i="29"/>
  <c r="D16" i="42" s="1"/>
  <c r="C6" i="42"/>
  <c r="E6" i="42" s="1"/>
  <c r="D7" i="29"/>
  <c r="D6" i="42" s="1"/>
  <c r="C17" i="23"/>
  <c r="E17" i="23" s="1"/>
  <c r="V7" i="39"/>
  <c r="D17" i="23" s="1"/>
  <c r="E8" i="23"/>
  <c r="E7" i="42"/>
  <c r="D17" i="42"/>
  <c r="E17" i="42"/>
  <c r="D11" i="42"/>
  <c r="E11" i="42"/>
  <c r="D10" i="42"/>
  <c r="E10" i="42"/>
  <c r="D9" i="42"/>
  <c r="E9" i="42"/>
  <c r="D8" i="42"/>
  <c r="E8" i="42"/>
  <c r="D7" i="42"/>
  <c r="M7" i="29"/>
  <c r="Y7" i="29"/>
  <c r="J7" i="39"/>
  <c r="G7" i="39"/>
  <c r="M7" i="39"/>
  <c r="S7" i="39"/>
  <c r="J7" i="29"/>
  <c r="P7" i="29"/>
  <c r="S7" i="29"/>
  <c r="G7" i="29"/>
  <c r="Y7" i="39"/>
  <c r="P7" i="39"/>
  <c r="E18" i="23"/>
  <c r="D18" i="23"/>
  <c r="E9" i="23"/>
  <c r="E10" i="23"/>
  <c r="E11" i="23"/>
  <c r="E12" i="23"/>
  <c r="D8" i="23"/>
  <c r="D9" i="23"/>
  <c r="D10" i="23"/>
  <c r="D11" i="23"/>
  <c r="D12" i="23"/>
  <c r="E18" i="24" l="1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<sst xmlns="http://schemas.openxmlformats.org/spreadsheetml/2006/main" count="525" uniqueCount="132">
  <si>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</si>
  <si>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</si>
  <si>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</si>
  <si>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</si>
  <si>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</si>
  <si>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</si>
  <si>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</si>
  <si>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</si>
  <si>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</si>
  <si>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</si>
  <si>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</si>
  <si>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</si>
  <si>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</si>
  <si>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</si>
  <si>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</si>
  <si>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</si>
  <si>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</si>
  <si>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</si>
  <si>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</si>
  <si>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</si>
  <si>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</si>
  <si>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</si>
  <si>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</si>
  <si>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</si>
  <si>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</si>
  <si>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</si>
  <si>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</si>
  <si>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</si>
  <si>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</si>
  <si>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</si>
  <si>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</si>
  <si>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</si>
  <si>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</si>
  <si>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</si>
  <si>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</si>
  <si>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</si>
  <si>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</si>
  <si>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</si>
  <si>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</si>
  <si>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</si>
  <si>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</si>
  <si>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</si>
  <si>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</si>
  <si>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</si>
  <si>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</si>
  <si>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</si>
  <si>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</si>
  <si>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</si>
  <si>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</si>
  <si>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</si>
  <si>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</si>
  <si>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</si>
  <si>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</si>
  <si>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</si>
  <si>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</si>
  <si>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</si>
  <si>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</si>
  <si>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</si>
  <si>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Волинською обласною службою зайнятості чоловікам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</si>
  <si>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</si>
  <si>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</si>
  <si>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 xml:space="preserve">    Надання послуг Волинською обласною службою зайнятості особам з інвалідністю </t>
  </si>
  <si>
    <t>2022</t>
  </si>
  <si>
    <t>-</t>
  </si>
  <si>
    <t>`</t>
  </si>
  <si>
    <t>осіб</t>
  </si>
  <si>
    <t xml:space="preserve">                                                                                                             </t>
  </si>
  <si>
    <t xml:space="preserve">   з них мали статус безробітного, осіб</t>
  </si>
  <si>
    <t xml:space="preserve">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</si>
  <si>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</si>
  <si>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</si>
  <si>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</si>
  <si>
    <t>з них, отримують допомогу по безробіттю</t>
  </si>
  <si>
    <t>Отримували допомогу по безробіттю, осіб</t>
  </si>
  <si>
    <r>
      <t xml:space="preserve">Надання послуг Волинською обласною службою зайнятості безробітним з </t>
    </r>
    <r>
      <rPr>
        <b/>
        <u/>
        <sz val="19"/>
        <rFont val="Times New Roman"/>
        <family val="1"/>
        <charset val="204"/>
      </rPr>
      <t>числа учасників бойових дій*</t>
    </r>
  </si>
  <si>
    <t>2023</t>
  </si>
  <si>
    <t>Отримували послуги на кінець періоду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</si>
  <si>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</si>
  <si>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</si>
  <si>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</si>
  <si>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</si>
  <si>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>Отримували послуги,  осіб</t>
  </si>
  <si>
    <t xml:space="preserve">Отримували послуги </t>
  </si>
  <si>
    <t>Отримували послуги, осі</t>
  </si>
  <si>
    <t xml:space="preserve">(відповідно до статті 14  ЗУ "Про зайнятіть населення")  </t>
  </si>
  <si>
    <t>Всього отримали роботу (у т.ч. до набуття статусу безробітного)</t>
  </si>
  <si>
    <t>* 2022 рік у моніторингу відображається кількість учасників АТО (ООС), починаючи з 2023 року відображається кількість учасників бойових дій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</si>
  <si>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січні-лютому 2022-2023 рр.                                                                                                  </t>
    </r>
    <r>
      <rPr>
        <i/>
        <sz val="16"/>
        <rFont val="Times New Roman Cyr"/>
        <charset val="204"/>
      </rPr>
      <t/>
    </r>
  </si>
  <si>
    <t>січень-лютий 2022 р.</t>
  </si>
  <si>
    <t>січень-лютий 2023 р.</t>
  </si>
  <si>
    <t>1 березня 2022 р.</t>
  </si>
  <si>
    <t xml:space="preserve"> 1 березня 2023 р.</t>
  </si>
  <si>
    <t>у січні-лютому 2022-2023 рр.</t>
  </si>
  <si>
    <t>Надання послуг Волинською обласною службою зайнятості безробітним з числа учасників бойових дій*  у січні-лютому 2022-2023 рр.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</si>
  <si>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</t>
  </si>
  <si>
    <t xml:space="preserve">у січні-лютому  2022-2023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</si>
  <si>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 молоді у віці до 35 років
у  січні-лютому 2022-2023 рр.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</si>
  <si>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січні-лютому 2023 р.</t>
  </si>
  <si>
    <t>у січні-лютому 2023 р.</t>
  </si>
  <si>
    <t>у січні-лютому 2023 року</t>
  </si>
  <si>
    <t>Станом на 1 березня 2023 р.:</t>
  </si>
  <si>
    <t>у січні-лютому 2022 - 2023 рр.</t>
  </si>
  <si>
    <t>у 22,5 р.</t>
  </si>
  <si>
    <t>у 49 р.</t>
  </si>
  <si>
    <t>у 43,5 р.</t>
  </si>
  <si>
    <t>у 43,3 р.</t>
  </si>
  <si>
    <t>у 13,7 р.</t>
  </si>
  <si>
    <t>у 18,6 р.</t>
  </si>
  <si>
    <t>у 42 р.</t>
  </si>
  <si>
    <t>у 35 р.</t>
  </si>
  <si>
    <t>у 39,3 р.</t>
  </si>
  <si>
    <t>у 10,1 р.</t>
  </si>
  <si>
    <t>у 38,5 р.</t>
  </si>
  <si>
    <t>у 14 р.</t>
  </si>
  <si>
    <t>у 43 р.</t>
  </si>
  <si>
    <t>у 15 р.</t>
  </si>
  <si>
    <t>у 7 р.</t>
  </si>
  <si>
    <t>у 17,3 р.</t>
  </si>
  <si>
    <t>у 40 р.</t>
  </si>
  <si>
    <t>у 66 р.</t>
  </si>
  <si>
    <t>у 33,7 р.</t>
  </si>
  <si>
    <t>у 8,7 р.</t>
  </si>
  <si>
    <t>у 13,1 р.</t>
  </si>
  <si>
    <t>у 31 р.</t>
  </si>
  <si>
    <t>у 39 р.</t>
  </si>
  <si>
    <t>у 5,6 р.</t>
  </si>
  <si>
    <t>у 12,1 р.</t>
  </si>
  <si>
    <t>у 27 р.</t>
  </si>
  <si>
    <t>у 37 р.</t>
  </si>
  <si>
    <t>у 4,8 р.</t>
  </si>
  <si>
    <t>у 8 р.</t>
  </si>
  <si>
    <t>у 2,6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</si>
</sst>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  <font>
      <b/>
      <sz val="20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3" fillId="0" borderId="0"/>
    <xf numFmtId="0" fontId="17" fillId="0" borderId="0"/>
    <xf numFmtId="0" fontId="17" fillId="0" borderId="0"/>
  </cellStyleXfs>
  <cellXfs count="353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5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6" fillId="0" borderId="1" xfId="12" applyFont="1" applyFill="1" applyBorder="1" applyAlignment="1">
      <alignment horizontal="center" vertical="top"/>
    </xf>
    <xf numFmtId="0" fontId="36" fillId="0" borderId="0" xfId="12" applyFont="1" applyFill="1" applyBorder="1" applyAlignment="1">
      <alignment horizontal="center" vertical="top"/>
    </xf>
    <xf numFmtId="0" fontId="37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1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0" fontId="30" fillId="0" borderId="0" xfId="12" applyFont="1" applyFill="1"/>
    <xf numFmtId="0" fontId="31" fillId="0" borderId="0" xfId="12" applyFont="1" applyFill="1"/>
    <xf numFmtId="0" fontId="37" fillId="0" borderId="0" xfId="12" applyFont="1" applyFill="1"/>
    <xf numFmtId="0" fontId="29" fillId="0" borderId="0" xfId="13" applyFont="1" applyFill="1"/>
    <xf numFmtId="0" fontId="41" fillId="0" borderId="0" xfId="12" applyFont="1" applyFill="1"/>
    <xf numFmtId="0" fontId="27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1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2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6" xfId="6" applyNumberFormat="1" applyFont="1" applyFill="1" applyBorder="1" applyAlignment="1" applyProtection="1">
      <alignment horizontal="center"/>
    </xf>
    <xf numFmtId="1" fontId="43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1" fillId="0" borderId="0" xfId="6" applyNumberFormat="1" applyFont="1" applyFill="1" applyBorder="1" applyAlignment="1" applyProtection="1">
      <alignment horizontal="right"/>
      <protection locked="0"/>
    </xf>
    <xf numFmtId="0" fontId="39" fillId="0" borderId="0" xfId="13" applyFont="1" applyFill="1"/>
    <xf numFmtId="1" fontId="45" fillId="0" borderId="1" xfId="6" applyNumberFormat="1" applyFont="1" applyFill="1" applyBorder="1" applyAlignment="1" applyProtection="1">
      <protection locked="0"/>
    </xf>
    <xf numFmtId="1" fontId="46" fillId="0" borderId="0" xfId="6" applyNumberFormat="1" applyFont="1" applyFill="1" applyProtection="1">
      <protection locked="0"/>
    </xf>
    <xf numFmtId="1" fontId="46" fillId="0" borderId="0" xfId="6" applyNumberFormat="1" applyFont="1" applyFill="1" applyBorder="1" applyAlignment="1" applyProtection="1"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0" borderId="1" xfId="15" applyNumberFormat="1" applyFont="1" applyFill="1" applyBorder="1" applyAlignment="1" applyProtection="1">
      <alignment horizontal="center"/>
      <protection locked="0"/>
    </xf>
    <xf numFmtId="1" fontId="45" fillId="0" borderId="1" xfId="15" applyNumberFormat="1" applyFont="1" applyFill="1" applyBorder="1" applyAlignment="1" applyProtection="1">
      <protection locked="0"/>
    </xf>
    <xf numFmtId="1" fontId="9" fillId="0" borderId="1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6" fillId="0" borderId="6" xfId="15" applyNumberFormat="1" applyFont="1" applyFill="1" applyBorder="1" applyAlignment="1" applyProtection="1">
      <alignment horizontal="center"/>
    </xf>
    <xf numFmtId="1" fontId="46" fillId="0" borderId="0" xfId="15" applyNumberFormat="1" applyFont="1" applyFill="1" applyBorder="1" applyAlignment="1" applyProtection="1">
      <alignment horizont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 applyProtection="1">
      <alignment horizontal="center" vertical="center"/>
    </xf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1" fillId="0" borderId="6" xfId="15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2" fillId="0" borderId="5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2" fillId="0" borderId="2" xfId="15" applyNumberFormat="1" applyFont="1" applyFill="1" applyBorder="1" applyAlignment="1" applyProtection="1">
      <protection locked="0"/>
    </xf>
    <xf numFmtId="1" fontId="46" fillId="0" borderId="0" xfId="15" applyNumberFormat="1" applyFont="1" applyFill="1" applyProtection="1"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56" fillId="0" borderId="0" xfId="8" applyFont="1" applyFill="1" applyAlignment="1">
      <alignment horizontal="right" vertical="center" wrapText="1"/>
    </xf>
    <xf numFmtId="0" fontId="21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3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5" fillId="0" borderId="1" xfId="0" applyNumberFormat="1" applyFont="1" applyFill="1" applyBorder="1" applyAlignment="1" applyProtection="1">
      <protection locked="0"/>
    </xf>
    <xf numFmtId="1" fontId="46" fillId="0" borderId="0" xfId="0" applyNumberFormat="1" applyFont="1" applyFill="1" applyProtection="1">
      <protection locked="0"/>
    </xf>
    <xf numFmtId="1" fontId="46" fillId="0" borderId="0" xfId="0" applyNumberFormat="1" applyFont="1" applyFill="1" applyBorder="1" applyAlignment="1" applyProtection="1">
      <protection locked="0"/>
    </xf>
    <xf numFmtId="1" fontId="43" fillId="0" borderId="0" xfId="0" applyNumberFormat="1" applyFont="1" applyFill="1" applyProtection="1"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58" fillId="0" borderId="0" xfId="8" applyFont="1" applyAlignment="1">
      <alignment vertical="center" wrapText="1"/>
    </xf>
    <xf numFmtId="0" fontId="59" fillId="0" borderId="0" xfId="8" applyFont="1" applyAlignment="1">
      <alignment vertical="center" wrapText="1"/>
    </xf>
    <xf numFmtId="0" fontId="58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6" xfId="12" applyNumberFormat="1" applyFont="1" applyFill="1" applyBorder="1" applyAlignment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0" xfId="7" applyFont="1"/>
    <xf numFmtId="0" fontId="15" fillId="0" borderId="0" xfId="8" applyFont="1" applyAlignment="1">
      <alignment vertical="center" wrapText="1"/>
    </xf>
    <xf numFmtId="0" fontId="61" fillId="0" borderId="0" xfId="8" applyFont="1" applyAlignment="1">
      <alignment vertical="center" wrapText="1"/>
    </xf>
    <xf numFmtId="3" fontId="11" fillId="0" borderId="6" xfId="15" applyNumberFormat="1" applyFont="1" applyFill="1" applyBorder="1" applyAlignment="1" applyProtection="1">
      <alignment horizontal="center" vertical="center"/>
    </xf>
    <xf numFmtId="0" fontId="62" fillId="0" borderId="0" xfId="8" applyFont="1" applyFill="1" applyAlignment="1">
      <alignment vertical="center" wrapText="1"/>
    </xf>
    <xf numFmtId="165" fontId="62" fillId="0" borderId="0" xfId="8" applyNumberFormat="1" applyFont="1" applyFill="1" applyAlignment="1">
      <alignment vertical="center" wrapText="1"/>
    </xf>
    <xf numFmtId="3" fontId="62" fillId="0" borderId="0" xfId="8" applyNumberFormat="1" applyFont="1" applyFill="1" applyAlignment="1">
      <alignment vertical="center" wrapText="1"/>
    </xf>
    <xf numFmtId="0" fontId="58" fillId="0" borderId="0" xfId="8" applyFont="1" applyFill="1" applyAlignment="1">
      <alignment vertical="center" wrapText="1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6" fillId="0" borderId="0" xfId="14" applyFont="1" applyFill="1" applyBorder="1" applyAlignment="1">
      <alignment horizontal="left"/>
    </xf>
    <xf numFmtId="3" fontId="16" fillId="0" borderId="0" xfId="15" applyNumberFormat="1" applyFont="1" applyFill="1" applyBorder="1" applyAlignment="1" applyProtection="1">
      <alignment horizontal="center"/>
      <protection locked="0"/>
    </xf>
    <xf numFmtId="164" fontId="11" fillId="0" borderId="0" xfId="15" applyNumberFormat="1" applyFont="1" applyFill="1" applyBorder="1" applyAlignment="1" applyProtection="1">
      <alignment horizontal="center" vertical="center"/>
    </xf>
    <xf numFmtId="3" fontId="11" fillId="0" borderId="6" xfId="6" applyNumberFormat="1" applyFont="1" applyFill="1" applyBorder="1" applyAlignment="1" applyProtection="1">
      <alignment horizontal="center" vertical="center" wrapText="1" shrinkToFit="1"/>
    </xf>
    <xf numFmtId="3" fontId="54" fillId="0" borderId="6" xfId="6" applyNumberFormat="1" applyFont="1" applyFill="1" applyBorder="1" applyAlignment="1" applyProtection="1">
      <alignment horizontal="center" vertical="center"/>
    </xf>
    <xf numFmtId="1" fontId="9" fillId="0" borderId="5" xfId="15" applyNumberFormat="1" applyFont="1" applyFill="1" applyBorder="1" applyAlignment="1" applyProtection="1">
      <alignment horizontal="center" vertical="center"/>
      <protection locked="0"/>
    </xf>
    <xf numFmtId="164" fontId="15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164" fontId="2" fillId="0" borderId="0" xfId="15" applyNumberFormat="1" applyFont="1" applyFill="1" applyBorder="1" applyAlignment="1" applyProtection="1">
      <alignment horizontal="center" vertical="center"/>
    </xf>
    <xf numFmtId="3" fontId="2" fillId="0" borderId="0" xfId="15" applyNumberFormat="1" applyFont="1" applyFill="1" applyBorder="1" applyAlignment="1" applyProtection="1">
      <alignment horizontal="center" vertical="center"/>
    </xf>
    <xf numFmtId="0" fontId="62" fillId="0" borderId="0" xfId="8" applyFont="1" applyAlignment="1">
      <alignment vertical="center" wrapText="1"/>
    </xf>
    <xf numFmtId="1" fontId="63" fillId="0" borderId="0" xfId="8" applyNumberFormat="1" applyFont="1" applyAlignment="1">
      <alignment vertical="center" wrapText="1"/>
    </xf>
    <xf numFmtId="1" fontId="10" fillId="0" borderId="0" xfId="6" applyNumberFormat="1" applyFont="1" applyFill="1" applyAlignment="1" applyProtection="1">
      <alignment wrapText="1"/>
      <protection locked="0"/>
    </xf>
    <xf numFmtId="1" fontId="10" fillId="0" borderId="1" xfId="15" applyNumberFormat="1" applyFont="1" applyFill="1" applyBorder="1" applyAlignment="1" applyProtection="1">
      <alignment horizontal="center"/>
      <protection locked="0"/>
    </xf>
    <xf numFmtId="0" fontId="65" fillId="0" borderId="0" xfId="12" applyFont="1" applyFill="1" applyBorder="1"/>
    <xf numFmtId="1" fontId="10" fillId="0" borderId="0" xfId="15" applyNumberFormat="1" applyFont="1" applyFill="1" applyAlignment="1" applyProtection="1">
      <alignment horizontal="right" vertical="top"/>
      <protection locked="0"/>
    </xf>
    <xf numFmtId="164" fontId="11" fillId="0" borderId="0" xfId="6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0" fontId="4" fillId="0" borderId="0" xfId="14" applyFont="1" applyFill="1" applyBorder="1" applyAlignment="1">
      <alignment horizontal="left"/>
    </xf>
    <xf numFmtId="3" fontId="16" fillId="0" borderId="0" xfId="6" applyNumberFormat="1" applyFont="1" applyFill="1" applyBorder="1" applyAlignment="1" applyProtection="1">
      <alignment horizontal="center" vertical="center"/>
      <protection locked="0"/>
    </xf>
    <xf numFmtId="3" fontId="16" fillId="0" borderId="0" xfId="6" applyNumberFormat="1" applyFont="1" applyFill="1" applyBorder="1" applyAlignment="1" applyProtection="1">
      <alignment horizontal="center" vertical="center"/>
    </xf>
    <xf numFmtId="3" fontId="16" fillId="0" borderId="0" xfId="6" applyNumberFormat="1" applyFont="1" applyFill="1" applyBorder="1" applyAlignment="1" applyProtection="1">
      <alignment horizontal="center"/>
      <protection locked="0"/>
    </xf>
    <xf numFmtId="3" fontId="16" fillId="0" borderId="0" xfId="6" applyNumberFormat="1" applyFont="1" applyFill="1" applyBorder="1" applyAlignment="1">
      <alignment horizontal="center" vertical="center"/>
    </xf>
    <xf numFmtId="1" fontId="1" fillId="0" borderId="0" xfId="6" applyNumberFormat="1" applyFont="1" applyFill="1" applyAlignment="1" applyProtection="1">
      <alignment horizontal="right"/>
      <protection locked="0"/>
    </xf>
    <xf numFmtId="3" fontId="3" fillId="0" borderId="6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center" vertical="center" wrapText="1"/>
    </xf>
    <xf numFmtId="49" fontId="32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0" fontId="24" fillId="0" borderId="0" xfId="12" applyFont="1" applyFill="1" applyBorder="1" applyAlignment="1">
      <alignment horizontal="center" vertical="top"/>
    </xf>
    <xf numFmtId="0" fontId="31" fillId="0" borderId="7" xfId="12" applyFont="1" applyFill="1" applyBorder="1" applyAlignment="1">
      <alignment horizontal="center" vertical="center" wrapText="1"/>
    </xf>
    <xf numFmtId="0" fontId="41" fillId="0" borderId="5" xfId="12" applyFont="1" applyFill="1" applyBorder="1" applyAlignment="1">
      <alignment horizontal="center" vertical="center" wrapText="1"/>
    </xf>
    <xf numFmtId="0" fontId="29" fillId="0" borderId="10" xfId="12" applyFont="1" applyFill="1" applyBorder="1" applyAlignment="1">
      <alignment vertical="top" wrapText="1"/>
    </xf>
    <xf numFmtId="0" fontId="29" fillId="0" borderId="0" xfId="12" applyFont="1" applyFill="1" applyAlignment="1">
      <alignment vertical="top" wrapText="1"/>
    </xf>
    <xf numFmtId="0" fontId="28" fillId="0" borderId="0" xfId="12" applyFont="1" applyFill="1" applyBorder="1" applyAlignment="1">
      <alignment vertical="top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vertical="top" wrapText="1"/>
    </xf>
    <xf numFmtId="0" fontId="30" fillId="0" borderId="6" xfId="12" applyFont="1" applyFill="1" applyBorder="1" applyAlignment="1">
      <alignment horizontal="center" vertical="center"/>
    </xf>
    <xf numFmtId="0" fontId="29" fillId="0" borderId="0" xfId="12" applyFont="1" applyFill="1" applyBorder="1" applyAlignment="1">
      <alignment vertical="center" wrapText="1"/>
    </xf>
    <xf numFmtId="0" fontId="29" fillId="0" borderId="0" xfId="12" applyFont="1" applyFill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1" fontId="66" fillId="0" borderId="0" xfId="6" applyNumberFormat="1" applyFont="1" applyFill="1" applyAlignment="1" applyProtection="1">
      <alignment horizontal="center" wrapText="1"/>
      <protection locked="0"/>
    </xf>
    <xf numFmtId="0" fontId="29" fillId="0" borderId="10" xfId="12" applyFont="1" applyFill="1" applyBorder="1" applyAlignment="1">
      <alignment vertical="center" wrapText="1"/>
    </xf>
    <xf numFmtId="3" fontId="19" fillId="0" borderId="6" xfId="6" applyNumberFormat="1" applyFont="1" applyFill="1" applyBorder="1" applyAlignment="1" applyProtection="1">
      <alignment horizontal="center" vertical="center"/>
    </xf>
    <xf numFmtId="0" fontId="60" fillId="0" borderId="0" xfId="7" applyFont="1" applyFill="1" applyAlignment="1">
      <alignment vertical="top" wrapText="1"/>
    </xf>
    <xf numFmtId="0" fontId="61" fillId="0" borderId="0" xfId="8" applyFont="1" applyFill="1" applyAlignment="1">
      <alignment vertical="center" wrapText="1"/>
    </xf>
    <xf numFmtId="3" fontId="61" fillId="0" borderId="0" xfId="8" applyNumberFormat="1" applyFont="1" applyFill="1" applyAlignment="1">
      <alignment horizontal="center" vertical="center" wrapText="1"/>
    </xf>
    <xf numFmtId="3" fontId="15" fillId="0" borderId="0" xfId="8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center" wrapText="1"/>
    </xf>
    <xf numFmtId="3" fontId="29" fillId="0" borderId="0" xfId="12" applyNumberFormat="1" applyFont="1" applyFill="1" applyAlignment="1">
      <alignment vertical="top" wrapText="1"/>
    </xf>
    <xf numFmtId="164" fontId="11" fillId="0" borderId="6" xfId="6" applyNumberFormat="1" applyFont="1" applyFill="1" applyBorder="1" applyAlignment="1" applyProtection="1">
      <alignment horizontal="center" vertical="center" wrapText="1" shrinkToFit="1"/>
    </xf>
    <xf numFmtId="3" fontId="30" fillId="0" borderId="0" xfId="12" applyNumberFormat="1" applyFont="1" applyFill="1" applyAlignment="1">
      <alignment vertical="center"/>
    </xf>
    <xf numFmtId="0" fontId="30" fillId="0" borderId="0" xfId="12" applyFont="1" applyFill="1" applyAlignment="1">
      <alignment vertical="center"/>
    </xf>
    <xf numFmtId="165" fontId="32" fillId="0" borderId="6" xfId="12" applyNumberFormat="1" applyFont="1" applyFill="1" applyBorder="1" applyAlignment="1">
      <alignment horizontal="center" vertical="center"/>
    </xf>
    <xf numFmtId="1" fontId="10" fillId="0" borderId="0" xfId="6" applyNumberFormat="1" applyFont="1" applyFill="1" applyAlignment="1" applyProtection="1">
      <alignment vertical="top" wrapText="1"/>
      <protection locked="0"/>
    </xf>
    <xf numFmtId="0" fontId="19" fillId="0" borderId="6" xfId="6" applyNumberFormat="1" applyFont="1" applyFill="1" applyBorder="1" applyAlignment="1" applyProtection="1">
      <alignment horizontal="left" vertical="center" wrapText="1" shrinkToFit="1"/>
    </xf>
    <xf numFmtId="0" fontId="19" fillId="0" borderId="6" xfId="0" applyNumberFormat="1" applyFont="1" applyFill="1" applyBorder="1" applyAlignment="1" applyProtection="1">
      <alignment horizontal="left" vertical="center" wrapText="1" shrinkToFit="1"/>
    </xf>
    <xf numFmtId="3" fontId="19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6" xfId="15" applyNumberFormat="1" applyFont="1" applyFill="1" applyBorder="1" applyAlignment="1" applyProtection="1">
      <alignment horizontal="left" vertical="center" wrapText="1" shrinkToFit="1"/>
    </xf>
    <xf numFmtId="0" fontId="19" fillId="0" borderId="6" xfId="15" applyNumberFormat="1" applyFont="1" applyFill="1" applyBorder="1" applyAlignment="1" applyProtection="1">
      <alignment horizontal="left" vertical="center" wrapText="1" shrinkToFit="1"/>
    </xf>
    <xf numFmtId="0" fontId="67" fillId="0" borderId="3" xfId="12" applyFont="1" applyFill="1" applyBorder="1" applyAlignment="1">
      <alignment horizontal="left" vertical="center"/>
    </xf>
    <xf numFmtId="0" fontId="68" fillId="0" borderId="3" xfId="12" applyFont="1" applyFill="1" applyBorder="1" applyAlignment="1">
      <alignment horizontal="left" vertical="center" wrapText="1"/>
    </xf>
    <xf numFmtId="0" fontId="64" fillId="0" borderId="0" xfId="12" applyFont="1" applyFill="1" applyBorder="1" applyAlignment="1">
      <alignment horizontal="right" vertical="top" wrapText="1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42" fillId="0" borderId="1" xfId="6" applyNumberFormat="1" applyFont="1" applyFill="1" applyBorder="1" applyAlignment="1" applyProtection="1">
      <alignment horizontal="center"/>
      <protection locked="0"/>
    </xf>
    <xf numFmtId="1" fontId="42" fillId="0" borderId="1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Border="1" applyAlignment="1" applyProtection="1">
      <alignment horizontal="left" wrapText="1" shrinkToFit="1"/>
      <protection locked="0"/>
    </xf>
    <xf numFmtId="0" fontId="31" fillId="0" borderId="0" xfId="12" applyFont="1" applyFill="1" applyAlignment="1">
      <alignment vertical="center" wrapText="1"/>
    </xf>
    <xf numFmtId="1" fontId="2" fillId="0" borderId="0" xfId="15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Fill="1" applyBorder="1" applyAlignment="1" applyProtection="1">
      <alignment horizontal="right" wrapText="1" shrinkToFit="1"/>
      <protection locked="0"/>
    </xf>
    <xf numFmtId="1" fontId="2" fillId="0" borderId="0" xfId="15" applyNumberFormat="1" applyFont="1" applyFill="1" applyBorder="1" applyAlignment="1" applyProtection="1">
      <alignment horizontal="right" wrapText="1" shrinkToFit="1"/>
      <protection locked="0"/>
    </xf>
    <xf numFmtId="0" fontId="58" fillId="0" borderId="0" xfId="7" applyFont="1" applyFill="1"/>
    <xf numFmtId="0" fontId="69" fillId="0" borderId="0" xfId="8" applyFont="1" applyFill="1" applyAlignment="1">
      <alignment vertical="center" wrapText="1"/>
    </xf>
    <xf numFmtId="3" fontId="70" fillId="0" borderId="0" xfId="8" applyNumberFormat="1" applyFont="1" applyFill="1" applyAlignment="1">
      <alignment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2" fillId="0" borderId="0" xfId="7" applyFont="1" applyFill="1" applyAlignment="1">
      <alignment horizontal="right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4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1" fillId="0" borderId="0" xfId="12" applyFont="1" applyFill="1" applyAlignment="1">
      <alignment horizontal="right" vertical="center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64" fillId="0" borderId="0" xfId="12" applyFont="1" applyFill="1" applyBorder="1" applyAlignment="1">
      <alignment horizontal="right" vertical="center" wrapText="1"/>
    </xf>
    <xf numFmtId="0" fontId="44" fillId="0" borderId="0" xfId="12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Alignment="1" applyProtection="1">
      <alignment horizontal="right" vertical="center" wrapText="1"/>
      <protection locked="0"/>
    </xf>
    <xf numFmtId="1" fontId="10" fillId="0" borderId="1" xfId="6" applyNumberFormat="1" applyFont="1" applyFill="1" applyBorder="1" applyAlignment="1" applyProtection="1">
      <alignment horizontal="right" wrapText="1"/>
      <protection locked="0"/>
    </xf>
    <xf numFmtId="1" fontId="11" fillId="0" borderId="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6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14" applyNumberFormat="1" applyFont="1" applyFill="1" applyBorder="1" applyAlignment="1">
      <alignment horizontal="left" wrapText="1"/>
    </xf>
    <xf numFmtId="1" fontId="3" fillId="0" borderId="0" xfId="6" applyNumberFormat="1" applyFont="1" applyFill="1" applyBorder="1" applyAlignment="1" applyProtection="1">
      <alignment horizontal="center" wrapText="1"/>
      <protection locked="0"/>
    </xf>
    <xf numFmtId="0" fontId="52" fillId="0" borderId="0" xfId="7" applyFont="1" applyAlignment="1">
      <alignment horizontal="right" vertical="center"/>
    </xf>
    <xf numFmtId="0" fontId="8" fillId="0" borderId="1" xfId="8" applyFont="1" applyFill="1" applyBorder="1" applyAlignment="1">
      <alignment horizontal="center" vertical="top" wrapText="1"/>
    </xf>
    <xf numFmtId="0" fontId="53" fillId="0" borderId="0" xfId="12" applyFont="1" applyFill="1" applyAlignment="1">
      <alignment horizontal="right" vertical="center"/>
    </xf>
    <xf numFmtId="0" fontId="37" fillId="0" borderId="0" xfId="12" applyFont="1" applyFill="1" applyAlignment="1">
      <alignment horizontal="right" vertical="center"/>
    </xf>
    <xf numFmtId="0" fontId="64" fillId="0" borderId="0" xfId="12" applyFont="1" applyFill="1" applyBorder="1" applyAlignment="1">
      <alignment horizontal="right" vertical="top" wrapText="1"/>
    </xf>
    <xf numFmtId="0" fontId="28" fillId="0" borderId="0" xfId="12" applyFont="1" applyFill="1" applyBorder="1" applyAlignment="1">
      <alignment horizontal="center" vertical="top" wrapText="1"/>
    </xf>
    <xf numFmtId="1" fontId="10" fillId="0" borderId="0" xfId="6" applyNumberFormat="1" applyFont="1" applyFill="1" applyAlignment="1" applyProtection="1">
      <alignment horizontal="right" vertical="top" wrapText="1"/>
      <protection locked="0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0" fillId="0" borderId="0" xfId="6" applyNumberFormat="1" applyFont="1" applyFill="1" applyAlignment="1" applyProtection="1">
      <alignment horizontal="right" vertical="top"/>
      <protection locked="0"/>
    </xf>
    <xf numFmtId="0" fontId="57" fillId="0" borderId="9" xfId="9" applyFont="1" applyFill="1" applyBorder="1" applyAlignment="1">
      <alignment horizontal="center" vertical="center" wrapText="1"/>
    </xf>
    <xf numFmtId="0" fontId="57" fillId="0" borderId="10" xfId="9" applyFont="1" applyFill="1" applyBorder="1" applyAlignment="1">
      <alignment horizontal="center" vertical="center" wrapText="1"/>
    </xf>
    <xf numFmtId="0" fontId="57" fillId="0" borderId="8" xfId="9" applyFont="1" applyFill="1" applyBorder="1" applyAlignment="1">
      <alignment horizontal="center" vertical="center" wrapText="1"/>
    </xf>
    <xf numFmtId="0" fontId="5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5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5" fillId="0" borderId="0" xfId="6" applyNumberFormat="1" applyFont="1" applyFill="1" applyAlignment="1" applyProtection="1">
      <alignment horizontal="center" vertical="center" wrapText="1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3" xfId="15" applyNumberFormat="1" applyFont="1" applyFill="1" applyBorder="1" applyAlignment="1" applyProtection="1">
      <alignment horizontal="center" vertical="center" wrapText="1"/>
    </xf>
    <xf numFmtId="1" fontId="11" fillId="0" borderId="11" xfId="15" applyNumberFormat="1" applyFont="1" applyFill="1" applyBorder="1" applyAlignment="1" applyProtection="1">
      <alignment horizontal="center" vertical="center" wrapText="1"/>
    </xf>
    <xf numFmtId="1" fontId="11" fillId="0" borderId="4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Fill="1" applyAlignment="1" applyProtection="1">
      <alignment horizontal="center" vertical="center" wrapText="1"/>
      <protection locked="0"/>
    </xf>
    <xf numFmtId="1" fontId="10" fillId="0" borderId="0" xfId="15" applyNumberFormat="1" applyFont="1" applyFill="1" applyAlignment="1" applyProtection="1">
      <alignment horizontal="right" wrapText="1"/>
      <protection locked="0"/>
    </xf>
    <xf numFmtId="1" fontId="11" fillId="0" borderId="6" xfId="15" applyNumberFormat="1" applyFont="1" applyFill="1" applyBorder="1" applyAlignment="1" applyProtection="1">
      <alignment horizontal="center" vertical="center" wrapText="1"/>
    </xf>
    <xf numFmtId="1" fontId="52" fillId="0" borderId="0" xfId="15" applyNumberFormat="1" applyFont="1" applyFill="1" applyBorder="1" applyAlignment="1" applyProtection="1">
      <alignment horizontal="right"/>
      <protection locked="0"/>
    </xf>
  </cellXfs>
  <cellStyles count="17">
    <cellStyle name="Звичайний 2" xfId="16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</cellStyles>
  <dxfs count="0"/>
  <tableStyles count="0" defaultTableStyle="TableStyleMedium2" defaultPivotStyle="PivotStyleLight16"/>
  <colors>
    <mruColors>
      <color rgb="FFDE2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70" zoomScaleNormal="70" zoomScaleSheetLayoutView="70" workbookViewId="0">
      <selection activeCell="B19" sqref="B19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67"/>
      <c r="C1" s="267"/>
      <c r="D1" s="267"/>
      <c r="E1" s="267"/>
    </row>
    <row r="2" spans="1:14" ht="78" customHeight="1" x14ac:dyDescent="0.2">
      <c r="A2" s="268" t="s">
        <v>40</v>
      </c>
      <c r="B2" s="268"/>
      <c r="C2" s="268"/>
      <c r="D2" s="268"/>
      <c r="E2" s="268"/>
    </row>
    <row r="3" spans="1:14" ht="17.25" customHeight="1" x14ac:dyDescent="0.2">
      <c r="A3" s="268"/>
      <c r="B3" s="268"/>
      <c r="C3" s="268"/>
      <c r="D3" s="268"/>
      <c r="E3" s="268"/>
    </row>
    <row r="4" spans="1:14" s="3" customFormat="1" ht="23.25" customHeight="1" x14ac:dyDescent="0.25">
      <c r="A4" s="262" t="s">
        <v>0</v>
      </c>
      <c r="B4" s="269" t="s">
        <v>88</v>
      </c>
      <c r="C4" s="269" t="s">
        <v>89</v>
      </c>
      <c r="D4" s="265" t="s">
        <v>1</v>
      </c>
      <c r="E4" s="266"/>
    </row>
    <row r="5" spans="1:14" s="3" customFormat="1" ht="27.75" customHeight="1" x14ac:dyDescent="0.25">
      <c r="A5" s="263"/>
      <c r="B5" s="270"/>
      <c r="C5" s="270"/>
      <c r="D5" s="4" t="s">
        <v>2</v>
      </c>
      <c r="E5" s="5" t="s">
        <v>35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81" t="s">
        <v>69</v>
      </c>
      <c r="B7" s="90">
        <f>'2'!B7</f>
        <v>2765</v>
      </c>
      <c r="C7" s="90">
        <f>'2'!C7</f>
        <v>1612</v>
      </c>
      <c r="D7" s="109">
        <f>'2'!D7</f>
        <v>58.300180831826395</v>
      </c>
      <c r="E7" s="93">
        <f t="shared" ref="E7:E12" si="0">C7-B7</f>
        <v>-1153</v>
      </c>
      <c r="K7" s="11"/>
    </row>
    <row r="8" spans="1:14" s="3" customFormat="1" ht="24.75" customHeight="1" x14ac:dyDescent="0.25">
      <c r="A8" s="81" t="s">
        <v>67</v>
      </c>
      <c r="B8" s="90">
        <f>'2'!E7</f>
        <v>2716</v>
      </c>
      <c r="C8" s="90">
        <f>'2'!F7</f>
        <v>1583</v>
      </c>
      <c r="D8" s="109">
        <f t="shared" ref="D8:D12" si="1">C8/B8*100</f>
        <v>58.284241531664215</v>
      </c>
      <c r="E8" s="93">
        <f t="shared" si="0"/>
        <v>-1133</v>
      </c>
      <c r="K8" s="11"/>
    </row>
    <row r="9" spans="1:14" s="3" customFormat="1" ht="45" customHeight="1" x14ac:dyDescent="0.25">
      <c r="A9" s="82" t="s">
        <v>31</v>
      </c>
      <c r="B9" s="90">
        <f>'2'!H7</f>
        <v>148</v>
      </c>
      <c r="C9" s="90">
        <f>'2'!I7</f>
        <v>114</v>
      </c>
      <c r="D9" s="109">
        <f t="shared" si="1"/>
        <v>77.027027027027032</v>
      </c>
      <c r="E9" s="93">
        <f t="shared" si="0"/>
        <v>-34</v>
      </c>
      <c r="K9" s="11"/>
    </row>
    <row r="10" spans="1:14" s="3" customFormat="1" ht="27" customHeight="1" x14ac:dyDescent="0.25">
      <c r="A10" s="81" t="s">
        <v>32</v>
      </c>
      <c r="B10" s="90">
        <f>'2'!K7</f>
        <v>46</v>
      </c>
      <c r="C10" s="90">
        <f>'2'!L7</f>
        <v>31</v>
      </c>
      <c r="D10" s="109">
        <f t="shared" si="1"/>
        <v>67.391304347826093</v>
      </c>
      <c r="E10" s="93">
        <f t="shared" si="0"/>
        <v>-15</v>
      </c>
      <c r="K10" s="11"/>
      <c r="N10" s="3" t="s">
        <v>66</v>
      </c>
    </row>
    <row r="11" spans="1:14" s="3" customFormat="1" ht="45.75" customHeight="1" x14ac:dyDescent="0.25">
      <c r="A11" s="81" t="s">
        <v>26</v>
      </c>
      <c r="B11" s="90">
        <f>'2'!N7</f>
        <v>44</v>
      </c>
      <c r="C11" s="90">
        <f>'2'!O7</f>
        <v>6</v>
      </c>
      <c r="D11" s="109">
        <f t="shared" si="1"/>
        <v>13.636363636363635</v>
      </c>
      <c r="E11" s="93">
        <f t="shared" si="0"/>
        <v>-38</v>
      </c>
      <c r="K11" s="11"/>
    </row>
    <row r="12" spans="1:14" s="3" customFormat="1" ht="42" customHeight="1" x14ac:dyDescent="0.25">
      <c r="A12" s="81" t="s">
        <v>33</v>
      </c>
      <c r="B12" s="90">
        <f>'2'!Q7</f>
        <v>2635</v>
      </c>
      <c r="C12" s="90">
        <f>'2'!R7</f>
        <v>1415</v>
      </c>
      <c r="D12" s="109">
        <f t="shared" si="1"/>
        <v>53.700189753320679</v>
      </c>
      <c r="E12" s="93">
        <f t="shared" si="0"/>
        <v>-1220</v>
      </c>
      <c r="K12" s="11"/>
    </row>
    <row r="13" spans="1:14" s="3" customFormat="1" ht="12.75" customHeight="1" x14ac:dyDescent="0.25">
      <c r="A13" s="258" t="s">
        <v>4</v>
      </c>
      <c r="B13" s="259"/>
      <c r="C13" s="259"/>
      <c r="D13" s="259"/>
      <c r="E13" s="259"/>
      <c r="K13" s="11"/>
    </row>
    <row r="14" spans="1:14" s="3" customFormat="1" ht="15" customHeight="1" x14ac:dyDescent="0.25">
      <c r="A14" s="260"/>
      <c r="B14" s="261"/>
      <c r="C14" s="261"/>
      <c r="D14" s="261"/>
      <c r="E14" s="261"/>
      <c r="K14" s="11"/>
    </row>
    <row r="15" spans="1:14" s="3" customFormat="1" ht="24" customHeight="1" x14ac:dyDescent="0.25">
      <c r="A15" s="262" t="s">
        <v>0</v>
      </c>
      <c r="B15" s="264" t="s">
        <v>90</v>
      </c>
      <c r="C15" s="264" t="s">
        <v>91</v>
      </c>
      <c r="D15" s="265" t="s">
        <v>1</v>
      </c>
      <c r="E15" s="266"/>
      <c r="K15" s="11"/>
    </row>
    <row r="16" spans="1:14" ht="32.25" customHeight="1" x14ac:dyDescent="0.2">
      <c r="A16" s="263"/>
      <c r="B16" s="264"/>
      <c r="C16" s="264"/>
      <c r="D16" s="4" t="s">
        <v>2</v>
      </c>
      <c r="E16" s="5" t="s">
        <v>38</v>
      </c>
      <c r="K16" s="11"/>
    </row>
    <row r="17" spans="1:11" ht="24" customHeight="1" x14ac:dyDescent="0.2">
      <c r="A17" s="81" t="s">
        <v>69</v>
      </c>
      <c r="B17" s="91">
        <f>'2'!T7</f>
        <v>2118</v>
      </c>
      <c r="C17" s="91">
        <f>'2'!U7</f>
        <v>997</v>
      </c>
      <c r="D17" s="14">
        <f>'2'!V7</f>
        <v>47.072710103871579</v>
      </c>
      <c r="E17" s="94">
        <f t="shared" ref="E17:E19" si="2">C17-B17</f>
        <v>-1121</v>
      </c>
      <c r="K17" s="11"/>
    </row>
    <row r="18" spans="1:11" ht="25.5" customHeight="1" x14ac:dyDescent="0.2">
      <c r="A18" s="1" t="s">
        <v>67</v>
      </c>
      <c r="B18" s="91">
        <f>'2'!W7</f>
        <v>2094</v>
      </c>
      <c r="C18" s="91">
        <f>'2'!X7</f>
        <v>989</v>
      </c>
      <c r="D18" s="14">
        <f t="shared" ref="D18:D19" si="3">C18/B18*100</f>
        <v>47.230181470869148</v>
      </c>
      <c r="E18" s="94">
        <f t="shared" si="2"/>
        <v>-1105</v>
      </c>
      <c r="K18" s="11"/>
    </row>
    <row r="19" spans="1:11" ht="33.75" customHeight="1" x14ac:dyDescent="0.2">
      <c r="A19" s="1" t="s">
        <v>73</v>
      </c>
      <c r="B19" s="91">
        <f>'2'!Z7</f>
        <v>1837</v>
      </c>
      <c r="C19" s="91">
        <f>'2'!AA7</f>
        <v>548</v>
      </c>
      <c r="D19" s="14">
        <f t="shared" si="3"/>
        <v>29.831246597713662</v>
      </c>
      <c r="E19" s="94">
        <f t="shared" si="2"/>
        <v>-1289</v>
      </c>
      <c r="K19" s="11"/>
    </row>
    <row r="20" spans="1:11" ht="24.75" customHeight="1" x14ac:dyDescent="0.2">
      <c r="A20" s="173"/>
      <c r="B20" s="173"/>
      <c r="C20" s="173"/>
      <c r="D20" s="173"/>
      <c r="E20" s="173"/>
    </row>
  </sheetData>
  <mergeCells count="12"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zoomScale="85" zoomScaleNormal="85" zoomScaleSheetLayoutView="90" workbookViewId="0">
      <selection activeCell="C22" sqref="C22"/>
    </sheetView>
  </sheetViews>
  <sheetFormatPr defaultRowHeight="15.75" x14ac:dyDescent="0.25"/>
  <cols>
    <col min="1" max="1" width="41" style="55" customWidth="1"/>
    <col min="2" max="3" width="8.5703125" style="55" customWidth="1"/>
    <col min="4" max="4" width="7.5703125" style="55" customWidth="1"/>
    <col min="5" max="5" width="10.140625" style="54" customWidth="1"/>
    <col min="6" max="6" width="9.140625" style="54" customWidth="1"/>
    <col min="7" max="7" width="7.140625" style="56" customWidth="1"/>
    <col min="8" max="8" width="10.7109375" style="54" customWidth="1"/>
    <col min="9" max="9" width="9.42578125" style="54" customWidth="1"/>
    <col min="10" max="10" width="7.140625" style="56" customWidth="1"/>
    <col min="11" max="11" width="8.140625" style="54" customWidth="1"/>
    <col min="12" max="12" width="7.5703125" style="54" customWidth="1"/>
    <col min="13" max="13" width="7" style="56" customWidth="1"/>
    <col min="14" max="14" width="9.5703125" style="56" customWidth="1"/>
    <col min="15" max="15" width="8.7109375" style="56" customWidth="1"/>
    <col min="16" max="16" width="6.28515625" style="56" customWidth="1"/>
    <col min="17" max="18" width="9.28515625" style="54" customWidth="1"/>
    <col min="19" max="19" width="6.42578125" style="56" customWidth="1"/>
    <col min="20" max="20" width="7.85546875" style="56" customWidth="1"/>
    <col min="21" max="22" width="7.85546875" style="54" customWidth="1"/>
    <col min="23" max="23" width="9.140625" style="54" customWidth="1"/>
    <col min="24" max="24" width="9.5703125" style="54" customWidth="1"/>
    <col min="25" max="25" width="6.42578125" style="56" customWidth="1"/>
    <col min="26" max="26" width="9.140625" style="54" customWidth="1"/>
    <col min="27" max="27" width="9.5703125" style="54" customWidth="1"/>
    <col min="28" max="28" width="6.42578125" style="56" customWidth="1"/>
    <col min="29" max="29" width="7.5703125" style="54" customWidth="1"/>
    <col min="30" max="30" width="8.5703125" style="54" customWidth="1"/>
    <col min="31" max="32" width="7" style="54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1" ht="12.75" customHeight="1" x14ac:dyDescent="0.25">
      <c r="H1" s="317"/>
      <c r="I1" s="317"/>
      <c r="J1" s="317"/>
      <c r="K1" s="317"/>
      <c r="L1" s="317"/>
      <c r="M1" s="317"/>
    </row>
    <row r="2" spans="1:31" s="45" customFormat="1" ht="43.15" customHeight="1" x14ac:dyDescent="0.25">
      <c r="A2" s="84"/>
      <c r="B2" s="318" t="s">
        <v>96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43"/>
      <c r="R2" s="44"/>
      <c r="S2" s="43"/>
      <c r="T2" s="43"/>
      <c r="U2" s="43"/>
      <c r="V2" s="43"/>
      <c r="W2" s="316"/>
      <c r="X2" s="316"/>
      <c r="Y2" s="316"/>
      <c r="Z2" s="236"/>
      <c r="AA2" s="236"/>
      <c r="AB2" s="236"/>
      <c r="AC2" s="319" t="s">
        <v>18</v>
      </c>
      <c r="AD2" s="319"/>
      <c r="AE2" s="319"/>
    </row>
    <row r="3" spans="1:31" s="45" customFormat="1" ht="11.25" customHeight="1" x14ac:dyDescent="0.25">
      <c r="A3" s="84"/>
      <c r="B3" s="84"/>
      <c r="C3" s="115"/>
      <c r="D3" s="160"/>
      <c r="E3" s="115"/>
      <c r="F3" s="115"/>
      <c r="G3" s="115"/>
      <c r="H3" s="78"/>
      <c r="I3" s="78"/>
      <c r="J3" s="78"/>
      <c r="K3" s="115"/>
      <c r="L3" s="160"/>
      <c r="N3" s="42"/>
      <c r="O3" s="42"/>
      <c r="P3" s="46" t="s">
        <v>5</v>
      </c>
      <c r="Q3" s="43"/>
      <c r="R3" s="43"/>
      <c r="S3" s="44"/>
      <c r="T3" s="44"/>
      <c r="U3" s="43"/>
      <c r="V3" s="43"/>
      <c r="W3" s="43"/>
      <c r="X3" s="43"/>
      <c r="Y3" s="190"/>
      <c r="Z3" s="43"/>
      <c r="AA3" s="43"/>
      <c r="AB3" s="190"/>
      <c r="AE3" s="46" t="s">
        <v>5</v>
      </c>
    </row>
    <row r="4" spans="1:31" s="45" customFormat="1" ht="57.75" customHeight="1" x14ac:dyDescent="0.2">
      <c r="A4" s="297"/>
      <c r="B4" s="299" t="s">
        <v>22</v>
      </c>
      <c r="C4" s="300"/>
      <c r="D4" s="301"/>
      <c r="E4" s="299" t="s">
        <v>47</v>
      </c>
      <c r="F4" s="300"/>
      <c r="G4" s="301"/>
      <c r="H4" s="302" t="s">
        <v>21</v>
      </c>
      <c r="I4" s="302"/>
      <c r="J4" s="302"/>
      <c r="K4" s="299" t="s">
        <v>12</v>
      </c>
      <c r="L4" s="300"/>
      <c r="M4" s="301"/>
      <c r="N4" s="299" t="s">
        <v>7</v>
      </c>
      <c r="O4" s="300"/>
      <c r="P4" s="301"/>
      <c r="Q4" s="299" t="s">
        <v>8</v>
      </c>
      <c r="R4" s="300"/>
      <c r="S4" s="300"/>
      <c r="T4" s="302" t="s">
        <v>13</v>
      </c>
      <c r="U4" s="302"/>
      <c r="V4" s="302"/>
      <c r="W4" s="305" t="s">
        <v>14</v>
      </c>
      <c r="X4" s="306"/>
      <c r="Y4" s="307"/>
      <c r="Z4" s="305" t="s">
        <v>72</v>
      </c>
      <c r="AA4" s="306"/>
      <c r="AB4" s="307"/>
    </row>
    <row r="5" spans="1:31" s="47" customFormat="1" ht="21.6" customHeight="1" x14ac:dyDescent="0.2">
      <c r="A5" s="298"/>
      <c r="B5" s="172">
        <v>2022</v>
      </c>
      <c r="C5" s="172">
        <v>2023</v>
      </c>
      <c r="D5" s="48" t="s">
        <v>2</v>
      </c>
      <c r="E5" s="172">
        <v>2022</v>
      </c>
      <c r="F5" s="172">
        <v>2023</v>
      </c>
      <c r="G5" s="48" t="s">
        <v>2</v>
      </c>
      <c r="H5" s="172">
        <v>2022</v>
      </c>
      <c r="I5" s="172">
        <v>2023</v>
      </c>
      <c r="J5" s="48" t="s">
        <v>2</v>
      </c>
      <c r="K5" s="172">
        <v>2022</v>
      </c>
      <c r="L5" s="172">
        <v>2023</v>
      </c>
      <c r="M5" s="48" t="s">
        <v>2</v>
      </c>
      <c r="N5" s="172">
        <v>2022</v>
      </c>
      <c r="O5" s="172">
        <v>2023</v>
      </c>
      <c r="P5" s="48" t="s">
        <v>2</v>
      </c>
      <c r="Q5" s="172">
        <v>2022</v>
      </c>
      <c r="R5" s="172">
        <v>2023</v>
      </c>
      <c r="S5" s="48" t="s">
        <v>2</v>
      </c>
      <c r="T5" s="172">
        <v>2022</v>
      </c>
      <c r="U5" s="172">
        <v>2023</v>
      </c>
      <c r="V5" s="48" t="s">
        <v>2</v>
      </c>
      <c r="W5" s="172">
        <v>2022</v>
      </c>
      <c r="X5" s="172">
        <v>2023</v>
      </c>
      <c r="Y5" s="48" t="s">
        <v>2</v>
      </c>
      <c r="Z5" s="172">
        <v>2022</v>
      </c>
      <c r="AA5" s="172">
        <v>2023</v>
      </c>
      <c r="AB5" s="48" t="s">
        <v>2</v>
      </c>
    </row>
    <row r="6" spans="1:31" s="50" customFormat="1" ht="11.25" customHeight="1" x14ac:dyDescent="0.2">
      <c r="A6" s="49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13</v>
      </c>
      <c r="L6" s="49">
        <v>14</v>
      </c>
      <c r="M6" s="49">
        <v>15</v>
      </c>
      <c r="N6" s="49">
        <v>16</v>
      </c>
      <c r="O6" s="49">
        <v>17</v>
      </c>
      <c r="P6" s="49">
        <v>18</v>
      </c>
      <c r="Q6" s="49">
        <v>19</v>
      </c>
      <c r="R6" s="49">
        <v>20</v>
      </c>
      <c r="S6" s="49">
        <v>21</v>
      </c>
      <c r="T6" s="49">
        <v>22</v>
      </c>
      <c r="U6" s="49">
        <v>23</v>
      </c>
      <c r="V6" s="49">
        <v>24</v>
      </c>
      <c r="W6" s="49">
        <v>25</v>
      </c>
      <c r="X6" s="49">
        <v>26</v>
      </c>
      <c r="Y6" s="49">
        <v>27</v>
      </c>
      <c r="Z6" s="49">
        <v>28</v>
      </c>
      <c r="AA6" s="49">
        <v>29</v>
      </c>
      <c r="AB6" s="49">
        <v>30</v>
      </c>
    </row>
    <row r="7" spans="1:31" s="51" customFormat="1" ht="27.75" customHeight="1" x14ac:dyDescent="0.25">
      <c r="A7" s="185" t="s">
        <v>34</v>
      </c>
      <c r="B7" s="179">
        <f>SUM(B8:B11)</f>
        <v>3847</v>
      </c>
      <c r="C7" s="179">
        <f>SUM(C8:C11)</f>
        <v>2409</v>
      </c>
      <c r="D7" s="89">
        <f>C7/B7*100</f>
        <v>62.620223550818821</v>
      </c>
      <c r="E7" s="162">
        <f>SUM(E8:E11)</f>
        <v>3027</v>
      </c>
      <c r="F7" s="162">
        <f>SUM(F8:F11)</f>
        <v>1653</v>
      </c>
      <c r="G7" s="89">
        <f>F7/E7*100</f>
        <v>54.608523290386522</v>
      </c>
      <c r="H7" s="162">
        <f>SUM(H8:H11)</f>
        <v>494</v>
      </c>
      <c r="I7" s="162">
        <f>SUM(I8:I11)</f>
        <v>464</v>
      </c>
      <c r="J7" s="89">
        <f>I7/H7*100</f>
        <v>93.927125506072869</v>
      </c>
      <c r="K7" s="162">
        <f>SUM(K8:K11)</f>
        <v>86</v>
      </c>
      <c r="L7" s="162">
        <f>SUM(L8:L11)</f>
        <v>55</v>
      </c>
      <c r="M7" s="89">
        <f>L7/K7*100</f>
        <v>63.953488372093027</v>
      </c>
      <c r="N7" s="162">
        <f>SUM(N8:N11)</f>
        <v>85</v>
      </c>
      <c r="O7" s="162">
        <f>SUM(O8:O11)</f>
        <v>4</v>
      </c>
      <c r="P7" s="89">
        <f>O7/N7*100</f>
        <v>4.7058823529411766</v>
      </c>
      <c r="Q7" s="162">
        <f>SUM(Q8:Q11)</f>
        <v>2845</v>
      </c>
      <c r="R7" s="180">
        <f>SUM(R8:R11)</f>
        <v>1433</v>
      </c>
      <c r="S7" s="89">
        <f>R7/Q7*100</f>
        <v>50.369068541300535</v>
      </c>
      <c r="T7" s="162">
        <f>SUM(T8:T11)</f>
        <v>2592</v>
      </c>
      <c r="U7" s="162">
        <f>SUM(U8:U11)</f>
        <v>1296</v>
      </c>
      <c r="V7" s="89">
        <f>U7/T7*100</f>
        <v>50</v>
      </c>
      <c r="W7" s="162">
        <f>SUM(W8:W11)</f>
        <v>2228</v>
      </c>
      <c r="X7" s="162">
        <f>SUM(X8:X11)</f>
        <v>1001</v>
      </c>
      <c r="Y7" s="89">
        <f>X7/W7*100</f>
        <v>44.928186714542193</v>
      </c>
      <c r="Z7" s="162">
        <f>SUM(Z8:Z11)</f>
        <v>1844</v>
      </c>
      <c r="AA7" s="162">
        <f>SUM(AA8:AA11)</f>
        <v>521</v>
      </c>
      <c r="AB7" s="89">
        <f>AA7/Z7*100</f>
        <v>28.253796095444685</v>
      </c>
    </row>
    <row r="8" spans="1:31" s="234" customFormat="1" ht="27.75" customHeight="1" x14ac:dyDescent="0.25">
      <c r="A8" s="243" t="s">
        <v>77</v>
      </c>
      <c r="B8" s="35">
        <v>320</v>
      </c>
      <c r="C8" s="35">
        <v>242</v>
      </c>
      <c r="D8" s="232">
        <f t="shared" ref="D8:D11" si="0">C8/B8*100</f>
        <v>75.625</v>
      </c>
      <c r="E8" s="35">
        <v>256</v>
      </c>
      <c r="F8" s="35">
        <v>170</v>
      </c>
      <c r="G8" s="89">
        <f t="shared" ref="G8:G11" si="1">F8/E8*100</f>
        <v>66.40625</v>
      </c>
      <c r="H8" s="35">
        <v>56</v>
      </c>
      <c r="I8" s="35">
        <v>57</v>
      </c>
      <c r="J8" s="89">
        <f t="shared" ref="J8:J11" si="2">I8/H8*100</f>
        <v>101.78571428571428</v>
      </c>
      <c r="K8" s="35">
        <v>10</v>
      </c>
      <c r="L8" s="35">
        <v>7</v>
      </c>
      <c r="M8" s="89">
        <f t="shared" ref="M8:M11" si="3">L8/K8*100</f>
        <v>70</v>
      </c>
      <c r="N8" s="35">
        <v>0</v>
      </c>
      <c r="O8" s="35">
        <v>0</v>
      </c>
      <c r="P8" s="89" t="s">
        <v>63</v>
      </c>
      <c r="Q8" s="35">
        <v>246</v>
      </c>
      <c r="R8" s="35">
        <v>145</v>
      </c>
      <c r="S8" s="89">
        <f t="shared" ref="S8:S11" si="4">R8/Q8*100</f>
        <v>58.943089430894311</v>
      </c>
      <c r="T8" s="35">
        <v>223</v>
      </c>
      <c r="U8" s="35">
        <v>138</v>
      </c>
      <c r="V8" s="89">
        <f t="shared" ref="V8:V11" si="5">U8/T8*100</f>
        <v>61.883408071748882</v>
      </c>
      <c r="W8" s="35">
        <v>188</v>
      </c>
      <c r="X8" s="35">
        <v>97</v>
      </c>
      <c r="Y8" s="89">
        <f t="shared" ref="Y8:Y11" si="6">X8/W8*100</f>
        <v>51.595744680851062</v>
      </c>
      <c r="Z8" s="35">
        <v>154</v>
      </c>
      <c r="AA8" s="219">
        <v>66</v>
      </c>
      <c r="AB8" s="235">
        <f t="shared" ref="AB8:AB11" si="7">AA8/Z8*100</f>
        <v>42.857142857142854</v>
      </c>
      <c r="AC8" s="36"/>
    </row>
    <row r="9" spans="1:31" s="234" customFormat="1" ht="27.75" customHeight="1" x14ac:dyDescent="0.25">
      <c r="A9" s="243" t="s">
        <v>78</v>
      </c>
      <c r="B9" s="35">
        <v>731</v>
      </c>
      <c r="C9" s="35">
        <v>429</v>
      </c>
      <c r="D9" s="232">
        <f t="shared" si="0"/>
        <v>58.686730506155946</v>
      </c>
      <c r="E9" s="35">
        <v>588</v>
      </c>
      <c r="F9" s="35">
        <v>331</v>
      </c>
      <c r="G9" s="89">
        <f t="shared" si="1"/>
        <v>56.292517006802726</v>
      </c>
      <c r="H9" s="35">
        <v>121</v>
      </c>
      <c r="I9" s="35">
        <v>88</v>
      </c>
      <c r="J9" s="89">
        <f t="shared" si="2"/>
        <v>72.727272727272734</v>
      </c>
      <c r="K9" s="35">
        <v>20</v>
      </c>
      <c r="L9" s="35">
        <v>10</v>
      </c>
      <c r="M9" s="89">
        <f t="shared" si="3"/>
        <v>50</v>
      </c>
      <c r="N9" s="35">
        <v>28</v>
      </c>
      <c r="O9" s="35">
        <v>2</v>
      </c>
      <c r="P9" s="89">
        <f t="shared" ref="P9:P11" si="8">O9/N9*100</f>
        <v>7.1428571428571423</v>
      </c>
      <c r="Q9" s="35">
        <v>547</v>
      </c>
      <c r="R9" s="35">
        <v>294</v>
      </c>
      <c r="S9" s="89">
        <f t="shared" si="4"/>
        <v>53.747714808043881</v>
      </c>
      <c r="T9" s="35">
        <v>456</v>
      </c>
      <c r="U9" s="35">
        <v>208</v>
      </c>
      <c r="V9" s="89">
        <f t="shared" si="5"/>
        <v>45.614035087719294</v>
      </c>
      <c r="W9" s="35">
        <v>407</v>
      </c>
      <c r="X9" s="35">
        <v>180</v>
      </c>
      <c r="Y9" s="89">
        <f t="shared" si="6"/>
        <v>44.226044226044223</v>
      </c>
      <c r="Z9" s="35">
        <v>344</v>
      </c>
      <c r="AA9" s="219">
        <v>109</v>
      </c>
      <c r="AB9" s="235">
        <f t="shared" si="7"/>
        <v>31.686046511627907</v>
      </c>
      <c r="AC9" s="36"/>
    </row>
    <row r="10" spans="1:31" s="234" customFormat="1" ht="27.75" customHeight="1" x14ac:dyDescent="0.25">
      <c r="A10" s="243" t="s">
        <v>79</v>
      </c>
      <c r="B10" s="35">
        <v>1173</v>
      </c>
      <c r="C10" s="35">
        <v>723</v>
      </c>
      <c r="D10" s="232">
        <f t="shared" si="0"/>
        <v>61.636828644501271</v>
      </c>
      <c r="E10" s="35">
        <v>936</v>
      </c>
      <c r="F10" s="35">
        <v>500</v>
      </c>
      <c r="G10" s="89">
        <f t="shared" si="1"/>
        <v>53.418803418803421</v>
      </c>
      <c r="H10" s="35">
        <v>158</v>
      </c>
      <c r="I10" s="35">
        <v>122</v>
      </c>
      <c r="J10" s="89">
        <f t="shared" si="2"/>
        <v>77.215189873417728</v>
      </c>
      <c r="K10" s="35">
        <v>14</v>
      </c>
      <c r="L10" s="35">
        <v>18</v>
      </c>
      <c r="M10" s="89">
        <f t="shared" si="3"/>
        <v>128.57142857142858</v>
      </c>
      <c r="N10" s="35">
        <v>34</v>
      </c>
      <c r="O10" s="35">
        <v>1</v>
      </c>
      <c r="P10" s="89">
        <f t="shared" si="8"/>
        <v>2.9411764705882351</v>
      </c>
      <c r="Q10" s="35">
        <v>884</v>
      </c>
      <c r="R10" s="35">
        <v>444</v>
      </c>
      <c r="S10" s="89">
        <f t="shared" si="4"/>
        <v>50.226244343891402</v>
      </c>
      <c r="T10" s="35">
        <v>808</v>
      </c>
      <c r="U10" s="35">
        <v>456</v>
      </c>
      <c r="V10" s="89">
        <f t="shared" si="5"/>
        <v>56.435643564356432</v>
      </c>
      <c r="W10" s="35">
        <v>692</v>
      </c>
      <c r="X10" s="35">
        <v>336</v>
      </c>
      <c r="Y10" s="89">
        <f t="shared" si="6"/>
        <v>48.554913294797686</v>
      </c>
      <c r="Z10" s="35">
        <v>564</v>
      </c>
      <c r="AA10" s="219">
        <v>148</v>
      </c>
      <c r="AB10" s="235">
        <f t="shared" si="7"/>
        <v>26.24113475177305</v>
      </c>
      <c r="AC10" s="36"/>
    </row>
    <row r="11" spans="1:31" s="234" customFormat="1" ht="27.75" customHeight="1" x14ac:dyDescent="0.25">
      <c r="A11" s="243" t="s">
        <v>80</v>
      </c>
      <c r="B11" s="35">
        <v>1623</v>
      </c>
      <c r="C11" s="35">
        <v>1015</v>
      </c>
      <c r="D11" s="232">
        <f t="shared" si="0"/>
        <v>62.538508934072702</v>
      </c>
      <c r="E11" s="35">
        <v>1247</v>
      </c>
      <c r="F11" s="35">
        <v>652</v>
      </c>
      <c r="G11" s="89">
        <f t="shared" si="1"/>
        <v>52.285485164394551</v>
      </c>
      <c r="H11" s="35">
        <v>159</v>
      </c>
      <c r="I11" s="35">
        <v>197</v>
      </c>
      <c r="J11" s="89">
        <f t="shared" si="2"/>
        <v>123.89937106918238</v>
      </c>
      <c r="K11" s="35">
        <v>42</v>
      </c>
      <c r="L11" s="35">
        <v>20</v>
      </c>
      <c r="M11" s="89">
        <f t="shared" si="3"/>
        <v>47.619047619047613</v>
      </c>
      <c r="N11" s="35">
        <v>23</v>
      </c>
      <c r="O11" s="35">
        <v>1</v>
      </c>
      <c r="P11" s="89">
        <f t="shared" si="8"/>
        <v>4.3478260869565215</v>
      </c>
      <c r="Q11" s="35">
        <v>1168</v>
      </c>
      <c r="R11" s="35">
        <v>550</v>
      </c>
      <c r="S11" s="89">
        <f t="shared" si="4"/>
        <v>47.089041095890408</v>
      </c>
      <c r="T11" s="35">
        <v>1105</v>
      </c>
      <c r="U11" s="35">
        <v>494</v>
      </c>
      <c r="V11" s="89">
        <f t="shared" si="5"/>
        <v>44.705882352941181</v>
      </c>
      <c r="W11" s="35">
        <v>941</v>
      </c>
      <c r="X11" s="35">
        <v>388</v>
      </c>
      <c r="Y11" s="89">
        <f t="shared" si="6"/>
        <v>41.232731137088201</v>
      </c>
      <c r="Z11" s="35">
        <v>782</v>
      </c>
      <c r="AA11" s="219">
        <v>198</v>
      </c>
      <c r="AB11" s="235">
        <f t="shared" si="7"/>
        <v>25.319693094629159</v>
      </c>
      <c r="AC11" s="36"/>
    </row>
    <row r="12" spans="1:31" x14ac:dyDescent="0.25"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</row>
    <row r="13" spans="1:31" x14ac:dyDescent="0.25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</row>
    <row r="14" spans="1:31" x14ac:dyDescent="0.25"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</row>
  </sheetData>
  <mergeCells count="14">
    <mergeCell ref="Z4:AB4"/>
    <mergeCell ref="W2:Y2"/>
    <mergeCell ref="H1:M1"/>
    <mergeCell ref="N4:P4"/>
    <mergeCell ref="T4:V4"/>
    <mergeCell ref="B2:P2"/>
    <mergeCell ref="Q4:S4"/>
    <mergeCell ref="W4:Y4"/>
    <mergeCell ref="AC2:AE2"/>
    <mergeCell ref="A4:A5"/>
    <mergeCell ref="E4:G4"/>
    <mergeCell ref="H4:J4"/>
    <mergeCell ref="K4:M4"/>
    <mergeCell ref="B4:D4"/>
  </mergeCells>
  <printOptions horizontalCentered="1" verticalCentered="1"/>
  <pageMargins left="0" right="0" top="0.31496062992125984" bottom="1.54" header="0" footer="1.61"/>
  <pageSetup paperSize="9" scale="83" orientation="landscape" r:id="rId1"/>
  <headerFooter alignWithMargins="0"/>
  <colBreaks count="1" manualBreakCount="1">
    <brk id="16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zoomScale="75" zoomScaleNormal="75" zoomScaleSheetLayoutView="75" workbookViewId="0">
      <selection activeCell="O9" sqref="O9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16"/>
    <col min="6" max="6" width="16" style="16" customWidth="1"/>
    <col min="7" max="8" width="8" style="16"/>
    <col min="9" max="10" width="8" style="164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68" t="s">
        <v>48</v>
      </c>
      <c r="B1" s="268"/>
      <c r="C1" s="268"/>
      <c r="D1" s="268"/>
      <c r="E1" s="226"/>
      <c r="F1" s="226"/>
      <c r="G1" s="226"/>
      <c r="H1" s="226"/>
    </row>
    <row r="2" spans="1:11" s="3" customFormat="1" ht="25.5" customHeight="1" x14ac:dyDescent="0.25">
      <c r="A2" s="268" t="s">
        <v>30</v>
      </c>
      <c r="B2" s="268"/>
      <c r="C2" s="268"/>
      <c r="D2" s="268"/>
      <c r="E2" s="226"/>
      <c r="F2" s="226"/>
      <c r="G2" s="226"/>
      <c r="H2" s="226"/>
      <c r="I2" s="165"/>
      <c r="J2" s="165"/>
    </row>
    <row r="3" spans="1:11" s="3" customFormat="1" ht="23.25" customHeight="1" x14ac:dyDescent="0.2">
      <c r="A3" s="329" t="s">
        <v>99</v>
      </c>
      <c r="B3" s="329"/>
      <c r="C3" s="329"/>
      <c r="D3" s="329"/>
      <c r="E3" s="16"/>
      <c r="F3" s="16"/>
      <c r="G3" s="16"/>
      <c r="H3" s="16"/>
      <c r="I3" s="165"/>
      <c r="J3" s="165"/>
    </row>
    <row r="4" spans="1:11" s="3" customFormat="1" ht="23.25" customHeight="1" x14ac:dyDescent="0.25">
      <c r="A4" s="130"/>
      <c r="B4" s="131"/>
      <c r="C4" s="131"/>
      <c r="D4" s="132" t="s">
        <v>65</v>
      </c>
      <c r="E4" s="131"/>
      <c r="F4" s="131"/>
      <c r="G4" s="131"/>
      <c r="H4" s="131"/>
      <c r="I4" s="165"/>
      <c r="J4" s="157"/>
    </row>
    <row r="5" spans="1:11" s="133" customFormat="1" ht="21" customHeight="1" x14ac:dyDescent="0.25">
      <c r="A5" s="324" t="s">
        <v>0</v>
      </c>
      <c r="B5" s="325" t="s">
        <v>49</v>
      </c>
      <c r="C5" s="327" t="s">
        <v>50</v>
      </c>
      <c r="D5" s="328"/>
      <c r="E5" s="131"/>
      <c r="F5" s="131"/>
      <c r="G5" s="131"/>
      <c r="H5" s="131"/>
      <c r="I5" s="166"/>
      <c r="J5" s="158"/>
    </row>
    <row r="6" spans="1:11" s="133" customFormat="1" ht="27.75" customHeight="1" x14ac:dyDescent="0.25">
      <c r="A6" s="324"/>
      <c r="B6" s="326"/>
      <c r="C6" s="134" t="s">
        <v>51</v>
      </c>
      <c r="D6" s="135" t="s">
        <v>52</v>
      </c>
      <c r="E6" s="131"/>
      <c r="F6" s="131"/>
      <c r="G6" s="131"/>
      <c r="H6" s="131"/>
      <c r="I6" s="166"/>
      <c r="J6" s="158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7"/>
      <c r="F7" s="227"/>
      <c r="G7" s="227"/>
      <c r="H7" s="227"/>
      <c r="I7" s="182"/>
      <c r="J7" s="157"/>
      <c r="K7" s="136"/>
    </row>
    <row r="8" spans="1:11" s="3" customFormat="1" ht="42.75" customHeight="1" x14ac:dyDescent="0.25">
      <c r="A8" s="9" t="s">
        <v>69</v>
      </c>
      <c r="B8" s="153">
        <f t="shared" ref="B8:B13" si="0">C8+D8</f>
        <v>8086</v>
      </c>
      <c r="C8" s="155">
        <f>'12'!B6</f>
        <v>5356</v>
      </c>
      <c r="D8" s="153">
        <f>'13'!B8</f>
        <v>2730</v>
      </c>
      <c r="E8" s="227"/>
      <c r="F8" s="228"/>
      <c r="G8" s="227"/>
      <c r="H8" s="227"/>
      <c r="I8" s="165"/>
      <c r="J8" s="157"/>
    </row>
    <row r="9" spans="1:11" s="72" customFormat="1" ht="42.75" customHeight="1" x14ac:dyDescent="0.25">
      <c r="A9" s="9" t="s">
        <v>67</v>
      </c>
      <c r="B9" s="154">
        <f t="shared" si="0"/>
        <v>6022</v>
      </c>
      <c r="C9" s="154">
        <f>'12'!C6</f>
        <v>4323</v>
      </c>
      <c r="D9" s="154">
        <f>'13'!C8</f>
        <v>1699</v>
      </c>
      <c r="E9" s="131"/>
      <c r="F9" s="228"/>
      <c r="G9" s="131"/>
      <c r="H9" s="131"/>
      <c r="I9" s="131"/>
      <c r="J9" s="171"/>
    </row>
    <row r="10" spans="1:11" s="3" customFormat="1" ht="42" customHeight="1" x14ac:dyDescent="0.25">
      <c r="A10" s="12" t="s">
        <v>70</v>
      </c>
      <c r="B10" s="154">
        <f t="shared" si="0"/>
        <v>1377</v>
      </c>
      <c r="C10" s="154">
        <f>'12'!D6</f>
        <v>864</v>
      </c>
      <c r="D10" s="154">
        <f>'13'!D8</f>
        <v>513</v>
      </c>
      <c r="E10" s="131"/>
      <c r="F10" s="228"/>
      <c r="G10" s="131"/>
      <c r="H10" s="131"/>
      <c r="I10" s="165"/>
      <c r="J10" s="157"/>
    </row>
    <row r="11" spans="1:11" s="3" customFormat="1" ht="32.25" customHeight="1" x14ac:dyDescent="0.25">
      <c r="A11" s="13" t="s">
        <v>32</v>
      </c>
      <c r="B11" s="154">
        <f t="shared" si="0"/>
        <v>149</v>
      </c>
      <c r="C11" s="154">
        <f>'12'!F6</f>
        <v>135</v>
      </c>
      <c r="D11" s="154">
        <f>'13'!F8</f>
        <v>14</v>
      </c>
      <c r="E11" s="131"/>
      <c r="F11" s="228"/>
      <c r="G11" s="229"/>
      <c r="H11" s="131"/>
      <c r="I11" s="165"/>
      <c r="J11" s="157"/>
    </row>
    <row r="12" spans="1:11" s="3" customFormat="1" ht="56.25" customHeight="1" x14ac:dyDescent="0.25">
      <c r="A12" s="13" t="s">
        <v>26</v>
      </c>
      <c r="B12" s="154">
        <f t="shared" si="0"/>
        <v>29</v>
      </c>
      <c r="C12" s="154">
        <f>'12'!G6</f>
        <v>22</v>
      </c>
      <c r="D12" s="154">
        <f>'13'!G8</f>
        <v>7</v>
      </c>
      <c r="E12" s="131"/>
      <c r="F12" s="228"/>
      <c r="G12" s="131"/>
      <c r="H12" s="131"/>
      <c r="I12" s="165"/>
      <c r="J12" s="157"/>
    </row>
    <row r="13" spans="1:11" s="3" customFormat="1" ht="54.75" customHeight="1" x14ac:dyDescent="0.25">
      <c r="A13" s="13" t="s">
        <v>33</v>
      </c>
      <c r="B13" s="154">
        <f t="shared" si="0"/>
        <v>5352</v>
      </c>
      <c r="C13" s="154">
        <f>'12'!H6</f>
        <v>3870</v>
      </c>
      <c r="D13" s="154">
        <f>'13'!H8</f>
        <v>1482</v>
      </c>
      <c r="E13" s="229"/>
      <c r="F13" s="228"/>
      <c r="G13" s="131"/>
      <c r="H13" s="131"/>
      <c r="I13" s="165"/>
      <c r="J13" s="157"/>
    </row>
    <row r="14" spans="1:11" s="3" customFormat="1" ht="22.9" customHeight="1" x14ac:dyDescent="0.25">
      <c r="A14" s="320" t="s">
        <v>100</v>
      </c>
      <c r="B14" s="321"/>
      <c r="C14" s="321"/>
      <c r="D14" s="321"/>
      <c r="E14" s="229"/>
      <c r="F14" s="228"/>
      <c r="G14" s="131"/>
      <c r="H14" s="131"/>
      <c r="I14" s="165"/>
      <c r="J14" s="157"/>
    </row>
    <row r="15" spans="1:11" ht="25.5" customHeight="1" x14ac:dyDescent="0.2">
      <c r="A15" s="322"/>
      <c r="B15" s="323"/>
      <c r="C15" s="323"/>
      <c r="D15" s="323"/>
      <c r="E15" s="229"/>
      <c r="F15" s="228"/>
      <c r="G15" s="131"/>
      <c r="H15" s="131"/>
      <c r="J15" s="159"/>
    </row>
    <row r="16" spans="1:11" ht="21" customHeight="1" x14ac:dyDescent="0.2">
      <c r="A16" s="324" t="s">
        <v>0</v>
      </c>
      <c r="B16" s="325" t="s">
        <v>49</v>
      </c>
      <c r="C16" s="327" t="s">
        <v>50</v>
      </c>
      <c r="D16" s="328"/>
      <c r="E16" s="131"/>
      <c r="F16" s="228"/>
      <c r="G16" s="131"/>
      <c r="H16" s="131"/>
      <c r="J16" s="159"/>
    </row>
    <row r="17" spans="1:10" ht="27" customHeight="1" x14ac:dyDescent="0.2">
      <c r="A17" s="324"/>
      <c r="B17" s="326"/>
      <c r="C17" s="134" t="s">
        <v>51</v>
      </c>
      <c r="D17" s="135" t="s">
        <v>52</v>
      </c>
      <c r="F17" s="228"/>
    </row>
    <row r="18" spans="1:10" ht="30" customHeight="1" x14ac:dyDescent="0.2">
      <c r="A18" s="137" t="s">
        <v>69</v>
      </c>
      <c r="B18" s="156">
        <f>C18+D18</f>
        <v>4505</v>
      </c>
      <c r="C18" s="156">
        <f>'12'!I6</f>
        <v>3096</v>
      </c>
      <c r="D18" s="156">
        <f>'13'!I8</f>
        <v>1409</v>
      </c>
      <c r="F18" s="228"/>
    </row>
    <row r="19" spans="1:10" ht="27" customHeight="1" x14ac:dyDescent="0.2">
      <c r="A19" s="138" t="s">
        <v>71</v>
      </c>
      <c r="B19" s="156">
        <f>C19+D19</f>
        <v>3710</v>
      </c>
      <c r="C19" s="156">
        <f>'12'!J6</f>
        <v>2674</v>
      </c>
      <c r="D19" s="156">
        <f>'13'!J8</f>
        <v>1036</v>
      </c>
      <c r="F19" s="228"/>
    </row>
    <row r="20" spans="1:10" ht="33.75" customHeight="1" x14ac:dyDescent="0.2">
      <c r="A20" s="1" t="s">
        <v>73</v>
      </c>
      <c r="B20" s="156">
        <f>C20+D20</f>
        <v>1924</v>
      </c>
      <c r="C20" s="202">
        <f>'12'!K6</f>
        <v>1378</v>
      </c>
      <c r="D20" s="203">
        <f>'13'!K8</f>
        <v>546</v>
      </c>
      <c r="J20" s="11"/>
    </row>
    <row r="21" spans="1:10" x14ac:dyDescent="0.2">
      <c r="B21" s="17"/>
      <c r="C21" s="17"/>
      <c r="D21" s="17"/>
    </row>
    <row r="22" spans="1:10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70" zoomScaleNormal="70" zoomScaleSheetLayoutView="70" workbookViewId="0">
      <selection activeCell="A12" sqref="A12:XFD12"/>
    </sheetView>
  </sheetViews>
  <sheetFormatPr defaultRowHeight="15.75" x14ac:dyDescent="0.25"/>
  <cols>
    <col min="1" max="1" width="42.7109375" style="55" customWidth="1"/>
    <col min="2" max="2" width="14.42578125" style="55" customWidth="1"/>
    <col min="3" max="3" width="14" style="54" customWidth="1"/>
    <col min="4" max="4" width="13.42578125" style="54" customWidth="1"/>
    <col min="5" max="5" width="14.140625" style="54" customWidth="1"/>
    <col min="6" max="6" width="12.7109375" style="54" customWidth="1"/>
    <col min="7" max="7" width="17.85546875" style="54" customWidth="1"/>
    <col min="8" max="8" width="14.5703125" style="54" customWidth="1"/>
    <col min="9" max="9" width="12.28515625" style="54" customWidth="1"/>
    <col min="10" max="10" width="14.85546875" style="54" customWidth="1"/>
    <col min="11" max="11" width="12.85546875" style="54" customWidth="1"/>
    <col min="12" max="254" width="9.140625" style="54"/>
    <col min="255" max="255" width="38.85546875" style="54" customWidth="1"/>
    <col min="256" max="256" width="12.5703125" style="54" customWidth="1"/>
    <col min="257" max="257" width="11.5703125" style="54" customWidth="1"/>
    <col min="258" max="258" width="15.28515625" style="54" customWidth="1"/>
    <col min="259" max="259" width="12.85546875" style="54" customWidth="1"/>
    <col min="260" max="260" width="10.140625" style="54" customWidth="1"/>
    <col min="261" max="261" width="17.85546875" style="54" customWidth="1"/>
    <col min="262" max="262" width="14.5703125" style="54" customWidth="1"/>
    <col min="263" max="263" width="12.28515625" style="54" customWidth="1"/>
    <col min="264" max="264" width="11.5703125" style="54" customWidth="1"/>
    <col min="265" max="265" width="12.85546875" style="54" customWidth="1"/>
    <col min="266" max="510" width="9.140625" style="54"/>
    <col min="511" max="511" width="38.85546875" style="54" customWidth="1"/>
    <col min="512" max="512" width="12.5703125" style="54" customWidth="1"/>
    <col min="513" max="513" width="11.5703125" style="54" customWidth="1"/>
    <col min="514" max="514" width="15.28515625" style="54" customWidth="1"/>
    <col min="515" max="515" width="12.85546875" style="54" customWidth="1"/>
    <col min="516" max="516" width="10.140625" style="54" customWidth="1"/>
    <col min="517" max="517" width="17.85546875" style="54" customWidth="1"/>
    <col min="518" max="518" width="14.5703125" style="54" customWidth="1"/>
    <col min="519" max="519" width="12.28515625" style="54" customWidth="1"/>
    <col min="520" max="520" width="11.5703125" style="54" customWidth="1"/>
    <col min="521" max="521" width="12.85546875" style="54" customWidth="1"/>
    <col min="522" max="766" width="9.140625" style="54"/>
    <col min="767" max="767" width="38.85546875" style="54" customWidth="1"/>
    <col min="768" max="768" width="12.5703125" style="54" customWidth="1"/>
    <col min="769" max="769" width="11.5703125" style="54" customWidth="1"/>
    <col min="770" max="770" width="15.28515625" style="54" customWidth="1"/>
    <col min="771" max="771" width="12.85546875" style="54" customWidth="1"/>
    <col min="772" max="772" width="10.140625" style="54" customWidth="1"/>
    <col min="773" max="773" width="17.85546875" style="54" customWidth="1"/>
    <col min="774" max="774" width="14.5703125" style="54" customWidth="1"/>
    <col min="775" max="775" width="12.28515625" style="54" customWidth="1"/>
    <col min="776" max="776" width="11.5703125" style="54" customWidth="1"/>
    <col min="777" max="777" width="12.85546875" style="54" customWidth="1"/>
    <col min="778" max="1022" width="9.140625" style="54"/>
    <col min="1023" max="1023" width="38.85546875" style="54" customWidth="1"/>
    <col min="1024" max="1024" width="12.5703125" style="54" customWidth="1"/>
    <col min="1025" max="1025" width="11.5703125" style="54" customWidth="1"/>
    <col min="1026" max="1026" width="15.28515625" style="54" customWidth="1"/>
    <col min="1027" max="1027" width="12.85546875" style="54" customWidth="1"/>
    <col min="1028" max="1028" width="10.140625" style="54" customWidth="1"/>
    <col min="1029" max="1029" width="17.85546875" style="54" customWidth="1"/>
    <col min="1030" max="1030" width="14.5703125" style="54" customWidth="1"/>
    <col min="1031" max="1031" width="12.28515625" style="54" customWidth="1"/>
    <col min="1032" max="1032" width="11.5703125" style="54" customWidth="1"/>
    <col min="1033" max="1033" width="12.85546875" style="54" customWidth="1"/>
    <col min="1034" max="1278" width="9.140625" style="54"/>
    <col min="1279" max="1279" width="38.85546875" style="54" customWidth="1"/>
    <col min="1280" max="1280" width="12.5703125" style="54" customWidth="1"/>
    <col min="1281" max="1281" width="11.5703125" style="54" customWidth="1"/>
    <col min="1282" max="1282" width="15.28515625" style="54" customWidth="1"/>
    <col min="1283" max="1283" width="12.85546875" style="54" customWidth="1"/>
    <col min="1284" max="1284" width="10.140625" style="54" customWidth="1"/>
    <col min="1285" max="1285" width="17.85546875" style="54" customWidth="1"/>
    <col min="1286" max="1286" width="14.5703125" style="54" customWidth="1"/>
    <col min="1287" max="1287" width="12.28515625" style="54" customWidth="1"/>
    <col min="1288" max="1288" width="11.5703125" style="54" customWidth="1"/>
    <col min="1289" max="1289" width="12.85546875" style="54" customWidth="1"/>
    <col min="1290" max="1534" width="9.140625" style="54"/>
    <col min="1535" max="1535" width="38.85546875" style="54" customWidth="1"/>
    <col min="1536" max="1536" width="12.5703125" style="54" customWidth="1"/>
    <col min="1537" max="1537" width="11.5703125" style="54" customWidth="1"/>
    <col min="1538" max="1538" width="15.28515625" style="54" customWidth="1"/>
    <col min="1539" max="1539" width="12.85546875" style="54" customWidth="1"/>
    <col min="1540" max="1540" width="10.140625" style="54" customWidth="1"/>
    <col min="1541" max="1541" width="17.85546875" style="54" customWidth="1"/>
    <col min="1542" max="1542" width="14.5703125" style="54" customWidth="1"/>
    <col min="1543" max="1543" width="12.28515625" style="54" customWidth="1"/>
    <col min="1544" max="1544" width="11.5703125" style="54" customWidth="1"/>
    <col min="1545" max="1545" width="12.85546875" style="54" customWidth="1"/>
    <col min="1546" max="1790" width="9.140625" style="54"/>
    <col min="1791" max="1791" width="38.85546875" style="54" customWidth="1"/>
    <col min="1792" max="1792" width="12.5703125" style="54" customWidth="1"/>
    <col min="1793" max="1793" width="11.5703125" style="54" customWidth="1"/>
    <col min="1794" max="1794" width="15.28515625" style="54" customWidth="1"/>
    <col min="1795" max="1795" width="12.85546875" style="54" customWidth="1"/>
    <col min="1796" max="1796" width="10.140625" style="54" customWidth="1"/>
    <col min="1797" max="1797" width="17.85546875" style="54" customWidth="1"/>
    <col min="1798" max="1798" width="14.5703125" style="54" customWidth="1"/>
    <col min="1799" max="1799" width="12.28515625" style="54" customWidth="1"/>
    <col min="1800" max="1800" width="11.5703125" style="54" customWidth="1"/>
    <col min="1801" max="1801" width="12.85546875" style="54" customWidth="1"/>
    <col min="1802" max="2046" width="9.140625" style="54"/>
    <col min="2047" max="2047" width="38.85546875" style="54" customWidth="1"/>
    <col min="2048" max="2048" width="12.5703125" style="54" customWidth="1"/>
    <col min="2049" max="2049" width="11.5703125" style="54" customWidth="1"/>
    <col min="2050" max="2050" width="15.28515625" style="54" customWidth="1"/>
    <col min="2051" max="2051" width="12.85546875" style="54" customWidth="1"/>
    <col min="2052" max="2052" width="10.140625" style="54" customWidth="1"/>
    <col min="2053" max="2053" width="17.85546875" style="54" customWidth="1"/>
    <col min="2054" max="2054" width="14.5703125" style="54" customWidth="1"/>
    <col min="2055" max="2055" width="12.28515625" style="54" customWidth="1"/>
    <col min="2056" max="2056" width="11.5703125" style="54" customWidth="1"/>
    <col min="2057" max="2057" width="12.85546875" style="54" customWidth="1"/>
    <col min="2058" max="2302" width="9.140625" style="54"/>
    <col min="2303" max="2303" width="38.85546875" style="54" customWidth="1"/>
    <col min="2304" max="2304" width="12.5703125" style="54" customWidth="1"/>
    <col min="2305" max="2305" width="11.5703125" style="54" customWidth="1"/>
    <col min="2306" max="2306" width="15.28515625" style="54" customWidth="1"/>
    <col min="2307" max="2307" width="12.85546875" style="54" customWidth="1"/>
    <col min="2308" max="2308" width="10.140625" style="54" customWidth="1"/>
    <col min="2309" max="2309" width="17.85546875" style="54" customWidth="1"/>
    <col min="2310" max="2310" width="14.5703125" style="54" customWidth="1"/>
    <col min="2311" max="2311" width="12.28515625" style="54" customWidth="1"/>
    <col min="2312" max="2312" width="11.5703125" style="54" customWidth="1"/>
    <col min="2313" max="2313" width="12.85546875" style="54" customWidth="1"/>
    <col min="2314" max="2558" width="9.140625" style="54"/>
    <col min="2559" max="2559" width="38.85546875" style="54" customWidth="1"/>
    <col min="2560" max="2560" width="12.5703125" style="54" customWidth="1"/>
    <col min="2561" max="2561" width="11.5703125" style="54" customWidth="1"/>
    <col min="2562" max="2562" width="15.28515625" style="54" customWidth="1"/>
    <col min="2563" max="2563" width="12.85546875" style="54" customWidth="1"/>
    <col min="2564" max="2564" width="10.140625" style="54" customWidth="1"/>
    <col min="2565" max="2565" width="17.85546875" style="54" customWidth="1"/>
    <col min="2566" max="2566" width="14.5703125" style="54" customWidth="1"/>
    <col min="2567" max="2567" width="12.28515625" style="54" customWidth="1"/>
    <col min="2568" max="2568" width="11.5703125" style="54" customWidth="1"/>
    <col min="2569" max="2569" width="12.85546875" style="54" customWidth="1"/>
    <col min="2570" max="2814" width="9.140625" style="54"/>
    <col min="2815" max="2815" width="38.85546875" style="54" customWidth="1"/>
    <col min="2816" max="2816" width="12.5703125" style="54" customWidth="1"/>
    <col min="2817" max="2817" width="11.5703125" style="54" customWidth="1"/>
    <col min="2818" max="2818" width="15.28515625" style="54" customWidth="1"/>
    <col min="2819" max="2819" width="12.85546875" style="54" customWidth="1"/>
    <col min="2820" max="2820" width="10.140625" style="54" customWidth="1"/>
    <col min="2821" max="2821" width="17.85546875" style="54" customWidth="1"/>
    <col min="2822" max="2822" width="14.5703125" style="54" customWidth="1"/>
    <col min="2823" max="2823" width="12.28515625" style="54" customWidth="1"/>
    <col min="2824" max="2824" width="11.5703125" style="54" customWidth="1"/>
    <col min="2825" max="2825" width="12.85546875" style="54" customWidth="1"/>
    <col min="2826" max="3070" width="9.140625" style="54"/>
    <col min="3071" max="3071" width="38.85546875" style="54" customWidth="1"/>
    <col min="3072" max="3072" width="12.5703125" style="54" customWidth="1"/>
    <col min="3073" max="3073" width="11.5703125" style="54" customWidth="1"/>
    <col min="3074" max="3074" width="15.28515625" style="54" customWidth="1"/>
    <col min="3075" max="3075" width="12.85546875" style="54" customWidth="1"/>
    <col min="3076" max="3076" width="10.140625" style="54" customWidth="1"/>
    <col min="3077" max="3077" width="17.85546875" style="54" customWidth="1"/>
    <col min="3078" max="3078" width="14.5703125" style="54" customWidth="1"/>
    <col min="3079" max="3079" width="12.28515625" style="54" customWidth="1"/>
    <col min="3080" max="3080" width="11.5703125" style="54" customWidth="1"/>
    <col min="3081" max="3081" width="12.85546875" style="54" customWidth="1"/>
    <col min="3082" max="3326" width="9.140625" style="54"/>
    <col min="3327" max="3327" width="38.85546875" style="54" customWidth="1"/>
    <col min="3328" max="3328" width="12.5703125" style="54" customWidth="1"/>
    <col min="3329" max="3329" width="11.5703125" style="54" customWidth="1"/>
    <col min="3330" max="3330" width="15.28515625" style="54" customWidth="1"/>
    <col min="3331" max="3331" width="12.85546875" style="54" customWidth="1"/>
    <col min="3332" max="3332" width="10.140625" style="54" customWidth="1"/>
    <col min="3333" max="3333" width="17.85546875" style="54" customWidth="1"/>
    <col min="3334" max="3334" width="14.5703125" style="54" customWidth="1"/>
    <col min="3335" max="3335" width="12.28515625" style="54" customWidth="1"/>
    <col min="3336" max="3336" width="11.5703125" style="54" customWidth="1"/>
    <col min="3337" max="3337" width="12.85546875" style="54" customWidth="1"/>
    <col min="3338" max="3582" width="9.140625" style="54"/>
    <col min="3583" max="3583" width="38.85546875" style="54" customWidth="1"/>
    <col min="3584" max="3584" width="12.5703125" style="54" customWidth="1"/>
    <col min="3585" max="3585" width="11.5703125" style="54" customWidth="1"/>
    <col min="3586" max="3586" width="15.28515625" style="54" customWidth="1"/>
    <col min="3587" max="3587" width="12.85546875" style="54" customWidth="1"/>
    <col min="3588" max="3588" width="10.140625" style="54" customWidth="1"/>
    <col min="3589" max="3589" width="17.85546875" style="54" customWidth="1"/>
    <col min="3590" max="3590" width="14.5703125" style="54" customWidth="1"/>
    <col min="3591" max="3591" width="12.28515625" style="54" customWidth="1"/>
    <col min="3592" max="3592" width="11.5703125" style="54" customWidth="1"/>
    <col min="3593" max="3593" width="12.85546875" style="54" customWidth="1"/>
    <col min="3594" max="3838" width="9.140625" style="54"/>
    <col min="3839" max="3839" width="38.85546875" style="54" customWidth="1"/>
    <col min="3840" max="3840" width="12.5703125" style="54" customWidth="1"/>
    <col min="3841" max="3841" width="11.5703125" style="54" customWidth="1"/>
    <col min="3842" max="3842" width="15.28515625" style="54" customWidth="1"/>
    <col min="3843" max="3843" width="12.85546875" style="54" customWidth="1"/>
    <col min="3844" max="3844" width="10.140625" style="54" customWidth="1"/>
    <col min="3845" max="3845" width="17.85546875" style="54" customWidth="1"/>
    <col min="3846" max="3846" width="14.5703125" style="54" customWidth="1"/>
    <col min="3847" max="3847" width="12.28515625" style="54" customWidth="1"/>
    <col min="3848" max="3848" width="11.5703125" style="54" customWidth="1"/>
    <col min="3849" max="3849" width="12.85546875" style="54" customWidth="1"/>
    <col min="3850" max="4094" width="9.140625" style="54"/>
    <col min="4095" max="4095" width="38.85546875" style="54" customWidth="1"/>
    <col min="4096" max="4096" width="12.5703125" style="54" customWidth="1"/>
    <col min="4097" max="4097" width="11.5703125" style="54" customWidth="1"/>
    <col min="4098" max="4098" width="15.28515625" style="54" customWidth="1"/>
    <col min="4099" max="4099" width="12.85546875" style="54" customWidth="1"/>
    <col min="4100" max="4100" width="10.140625" style="54" customWidth="1"/>
    <col min="4101" max="4101" width="17.85546875" style="54" customWidth="1"/>
    <col min="4102" max="4102" width="14.5703125" style="54" customWidth="1"/>
    <col min="4103" max="4103" width="12.28515625" style="54" customWidth="1"/>
    <col min="4104" max="4104" width="11.5703125" style="54" customWidth="1"/>
    <col min="4105" max="4105" width="12.85546875" style="54" customWidth="1"/>
    <col min="4106" max="4350" width="9.140625" style="54"/>
    <col min="4351" max="4351" width="38.85546875" style="54" customWidth="1"/>
    <col min="4352" max="4352" width="12.5703125" style="54" customWidth="1"/>
    <col min="4353" max="4353" width="11.5703125" style="54" customWidth="1"/>
    <col min="4354" max="4354" width="15.28515625" style="54" customWidth="1"/>
    <col min="4355" max="4355" width="12.85546875" style="54" customWidth="1"/>
    <col min="4356" max="4356" width="10.140625" style="54" customWidth="1"/>
    <col min="4357" max="4357" width="17.85546875" style="54" customWidth="1"/>
    <col min="4358" max="4358" width="14.5703125" style="54" customWidth="1"/>
    <col min="4359" max="4359" width="12.28515625" style="54" customWidth="1"/>
    <col min="4360" max="4360" width="11.5703125" style="54" customWidth="1"/>
    <col min="4361" max="4361" width="12.85546875" style="54" customWidth="1"/>
    <col min="4362" max="4606" width="9.140625" style="54"/>
    <col min="4607" max="4607" width="38.85546875" style="54" customWidth="1"/>
    <col min="4608" max="4608" width="12.5703125" style="54" customWidth="1"/>
    <col min="4609" max="4609" width="11.5703125" style="54" customWidth="1"/>
    <col min="4610" max="4610" width="15.28515625" style="54" customWidth="1"/>
    <col min="4611" max="4611" width="12.85546875" style="54" customWidth="1"/>
    <col min="4612" max="4612" width="10.140625" style="54" customWidth="1"/>
    <col min="4613" max="4613" width="17.85546875" style="54" customWidth="1"/>
    <col min="4614" max="4614" width="14.5703125" style="54" customWidth="1"/>
    <col min="4615" max="4615" width="12.28515625" style="54" customWidth="1"/>
    <col min="4616" max="4616" width="11.5703125" style="54" customWidth="1"/>
    <col min="4617" max="4617" width="12.85546875" style="54" customWidth="1"/>
    <col min="4618" max="4862" width="9.140625" style="54"/>
    <col min="4863" max="4863" width="38.85546875" style="54" customWidth="1"/>
    <col min="4864" max="4864" width="12.5703125" style="54" customWidth="1"/>
    <col min="4865" max="4865" width="11.5703125" style="54" customWidth="1"/>
    <col min="4866" max="4866" width="15.28515625" style="54" customWidth="1"/>
    <col min="4867" max="4867" width="12.85546875" style="54" customWidth="1"/>
    <col min="4868" max="4868" width="10.140625" style="54" customWidth="1"/>
    <col min="4869" max="4869" width="17.85546875" style="54" customWidth="1"/>
    <col min="4870" max="4870" width="14.5703125" style="54" customWidth="1"/>
    <col min="4871" max="4871" width="12.28515625" style="54" customWidth="1"/>
    <col min="4872" max="4872" width="11.5703125" style="54" customWidth="1"/>
    <col min="4873" max="4873" width="12.85546875" style="54" customWidth="1"/>
    <col min="4874" max="5118" width="9.140625" style="54"/>
    <col min="5119" max="5119" width="38.85546875" style="54" customWidth="1"/>
    <col min="5120" max="5120" width="12.5703125" style="54" customWidth="1"/>
    <col min="5121" max="5121" width="11.5703125" style="54" customWidth="1"/>
    <col min="5122" max="5122" width="15.28515625" style="54" customWidth="1"/>
    <col min="5123" max="5123" width="12.85546875" style="54" customWidth="1"/>
    <col min="5124" max="5124" width="10.140625" style="54" customWidth="1"/>
    <col min="5125" max="5125" width="17.85546875" style="54" customWidth="1"/>
    <col min="5126" max="5126" width="14.5703125" style="54" customWidth="1"/>
    <col min="5127" max="5127" width="12.28515625" style="54" customWidth="1"/>
    <col min="5128" max="5128" width="11.5703125" style="54" customWidth="1"/>
    <col min="5129" max="5129" width="12.85546875" style="54" customWidth="1"/>
    <col min="5130" max="5374" width="9.140625" style="54"/>
    <col min="5375" max="5375" width="38.85546875" style="54" customWidth="1"/>
    <col min="5376" max="5376" width="12.5703125" style="54" customWidth="1"/>
    <col min="5377" max="5377" width="11.5703125" style="54" customWidth="1"/>
    <col min="5378" max="5378" width="15.28515625" style="54" customWidth="1"/>
    <col min="5379" max="5379" width="12.85546875" style="54" customWidth="1"/>
    <col min="5380" max="5380" width="10.140625" style="54" customWidth="1"/>
    <col min="5381" max="5381" width="17.85546875" style="54" customWidth="1"/>
    <col min="5382" max="5382" width="14.5703125" style="54" customWidth="1"/>
    <col min="5383" max="5383" width="12.28515625" style="54" customWidth="1"/>
    <col min="5384" max="5384" width="11.5703125" style="54" customWidth="1"/>
    <col min="5385" max="5385" width="12.85546875" style="54" customWidth="1"/>
    <col min="5386" max="5630" width="9.140625" style="54"/>
    <col min="5631" max="5631" width="38.85546875" style="54" customWidth="1"/>
    <col min="5632" max="5632" width="12.5703125" style="54" customWidth="1"/>
    <col min="5633" max="5633" width="11.5703125" style="54" customWidth="1"/>
    <col min="5634" max="5634" width="15.28515625" style="54" customWidth="1"/>
    <col min="5635" max="5635" width="12.85546875" style="54" customWidth="1"/>
    <col min="5636" max="5636" width="10.140625" style="54" customWidth="1"/>
    <col min="5637" max="5637" width="17.85546875" style="54" customWidth="1"/>
    <col min="5638" max="5638" width="14.5703125" style="54" customWidth="1"/>
    <col min="5639" max="5639" width="12.28515625" style="54" customWidth="1"/>
    <col min="5640" max="5640" width="11.5703125" style="54" customWidth="1"/>
    <col min="5641" max="5641" width="12.85546875" style="54" customWidth="1"/>
    <col min="5642" max="5886" width="9.140625" style="54"/>
    <col min="5887" max="5887" width="38.85546875" style="54" customWidth="1"/>
    <col min="5888" max="5888" width="12.5703125" style="54" customWidth="1"/>
    <col min="5889" max="5889" width="11.5703125" style="54" customWidth="1"/>
    <col min="5890" max="5890" width="15.28515625" style="54" customWidth="1"/>
    <col min="5891" max="5891" width="12.85546875" style="54" customWidth="1"/>
    <col min="5892" max="5892" width="10.140625" style="54" customWidth="1"/>
    <col min="5893" max="5893" width="17.85546875" style="54" customWidth="1"/>
    <col min="5894" max="5894" width="14.5703125" style="54" customWidth="1"/>
    <col min="5895" max="5895" width="12.28515625" style="54" customWidth="1"/>
    <col min="5896" max="5896" width="11.5703125" style="54" customWidth="1"/>
    <col min="5897" max="5897" width="12.85546875" style="54" customWidth="1"/>
    <col min="5898" max="6142" width="9.140625" style="54"/>
    <col min="6143" max="6143" width="38.85546875" style="54" customWidth="1"/>
    <col min="6144" max="6144" width="12.5703125" style="54" customWidth="1"/>
    <col min="6145" max="6145" width="11.5703125" style="54" customWidth="1"/>
    <col min="6146" max="6146" width="15.28515625" style="54" customWidth="1"/>
    <col min="6147" max="6147" width="12.85546875" style="54" customWidth="1"/>
    <col min="6148" max="6148" width="10.140625" style="54" customWidth="1"/>
    <col min="6149" max="6149" width="17.85546875" style="54" customWidth="1"/>
    <col min="6150" max="6150" width="14.5703125" style="54" customWidth="1"/>
    <col min="6151" max="6151" width="12.28515625" style="54" customWidth="1"/>
    <col min="6152" max="6152" width="11.5703125" style="54" customWidth="1"/>
    <col min="6153" max="6153" width="12.85546875" style="54" customWidth="1"/>
    <col min="6154" max="6398" width="9.140625" style="54"/>
    <col min="6399" max="6399" width="38.85546875" style="54" customWidth="1"/>
    <col min="6400" max="6400" width="12.5703125" style="54" customWidth="1"/>
    <col min="6401" max="6401" width="11.5703125" style="54" customWidth="1"/>
    <col min="6402" max="6402" width="15.28515625" style="54" customWidth="1"/>
    <col min="6403" max="6403" width="12.85546875" style="54" customWidth="1"/>
    <col min="6404" max="6404" width="10.140625" style="54" customWidth="1"/>
    <col min="6405" max="6405" width="17.85546875" style="54" customWidth="1"/>
    <col min="6406" max="6406" width="14.5703125" style="54" customWidth="1"/>
    <col min="6407" max="6407" width="12.28515625" style="54" customWidth="1"/>
    <col min="6408" max="6408" width="11.5703125" style="54" customWidth="1"/>
    <col min="6409" max="6409" width="12.85546875" style="54" customWidth="1"/>
    <col min="6410" max="6654" width="9.140625" style="54"/>
    <col min="6655" max="6655" width="38.85546875" style="54" customWidth="1"/>
    <col min="6656" max="6656" width="12.5703125" style="54" customWidth="1"/>
    <col min="6657" max="6657" width="11.5703125" style="54" customWidth="1"/>
    <col min="6658" max="6658" width="15.28515625" style="54" customWidth="1"/>
    <col min="6659" max="6659" width="12.85546875" style="54" customWidth="1"/>
    <col min="6660" max="6660" width="10.140625" style="54" customWidth="1"/>
    <col min="6661" max="6661" width="17.85546875" style="54" customWidth="1"/>
    <col min="6662" max="6662" width="14.5703125" style="54" customWidth="1"/>
    <col min="6663" max="6663" width="12.28515625" style="54" customWidth="1"/>
    <col min="6664" max="6664" width="11.5703125" style="54" customWidth="1"/>
    <col min="6665" max="6665" width="12.85546875" style="54" customWidth="1"/>
    <col min="6666" max="6910" width="9.140625" style="54"/>
    <col min="6911" max="6911" width="38.85546875" style="54" customWidth="1"/>
    <col min="6912" max="6912" width="12.5703125" style="54" customWidth="1"/>
    <col min="6913" max="6913" width="11.5703125" style="54" customWidth="1"/>
    <col min="6914" max="6914" width="15.28515625" style="54" customWidth="1"/>
    <col min="6915" max="6915" width="12.85546875" style="54" customWidth="1"/>
    <col min="6916" max="6916" width="10.140625" style="54" customWidth="1"/>
    <col min="6917" max="6917" width="17.85546875" style="54" customWidth="1"/>
    <col min="6918" max="6918" width="14.5703125" style="54" customWidth="1"/>
    <col min="6919" max="6919" width="12.28515625" style="54" customWidth="1"/>
    <col min="6920" max="6920" width="11.5703125" style="54" customWidth="1"/>
    <col min="6921" max="6921" width="12.85546875" style="54" customWidth="1"/>
    <col min="6922" max="7166" width="9.140625" style="54"/>
    <col min="7167" max="7167" width="38.85546875" style="54" customWidth="1"/>
    <col min="7168" max="7168" width="12.5703125" style="54" customWidth="1"/>
    <col min="7169" max="7169" width="11.5703125" style="54" customWidth="1"/>
    <col min="7170" max="7170" width="15.28515625" style="54" customWidth="1"/>
    <col min="7171" max="7171" width="12.85546875" style="54" customWidth="1"/>
    <col min="7172" max="7172" width="10.140625" style="54" customWidth="1"/>
    <col min="7173" max="7173" width="17.85546875" style="54" customWidth="1"/>
    <col min="7174" max="7174" width="14.5703125" style="54" customWidth="1"/>
    <col min="7175" max="7175" width="12.28515625" style="54" customWidth="1"/>
    <col min="7176" max="7176" width="11.5703125" style="54" customWidth="1"/>
    <col min="7177" max="7177" width="12.85546875" style="54" customWidth="1"/>
    <col min="7178" max="7422" width="9.140625" style="54"/>
    <col min="7423" max="7423" width="38.85546875" style="54" customWidth="1"/>
    <col min="7424" max="7424" width="12.5703125" style="54" customWidth="1"/>
    <col min="7425" max="7425" width="11.5703125" style="54" customWidth="1"/>
    <col min="7426" max="7426" width="15.28515625" style="54" customWidth="1"/>
    <col min="7427" max="7427" width="12.85546875" style="54" customWidth="1"/>
    <col min="7428" max="7428" width="10.140625" style="54" customWidth="1"/>
    <col min="7429" max="7429" width="17.85546875" style="54" customWidth="1"/>
    <col min="7430" max="7430" width="14.5703125" style="54" customWidth="1"/>
    <col min="7431" max="7431" width="12.28515625" style="54" customWidth="1"/>
    <col min="7432" max="7432" width="11.5703125" style="54" customWidth="1"/>
    <col min="7433" max="7433" width="12.85546875" style="54" customWidth="1"/>
    <col min="7434" max="7678" width="9.140625" style="54"/>
    <col min="7679" max="7679" width="38.85546875" style="54" customWidth="1"/>
    <col min="7680" max="7680" width="12.5703125" style="54" customWidth="1"/>
    <col min="7681" max="7681" width="11.5703125" style="54" customWidth="1"/>
    <col min="7682" max="7682" width="15.28515625" style="54" customWidth="1"/>
    <col min="7683" max="7683" width="12.85546875" style="54" customWidth="1"/>
    <col min="7684" max="7684" width="10.140625" style="54" customWidth="1"/>
    <col min="7685" max="7685" width="17.85546875" style="54" customWidth="1"/>
    <col min="7686" max="7686" width="14.5703125" style="54" customWidth="1"/>
    <col min="7687" max="7687" width="12.28515625" style="54" customWidth="1"/>
    <col min="7688" max="7688" width="11.5703125" style="54" customWidth="1"/>
    <col min="7689" max="7689" width="12.85546875" style="54" customWidth="1"/>
    <col min="7690" max="7934" width="9.140625" style="54"/>
    <col min="7935" max="7935" width="38.85546875" style="54" customWidth="1"/>
    <col min="7936" max="7936" width="12.5703125" style="54" customWidth="1"/>
    <col min="7937" max="7937" width="11.5703125" style="54" customWidth="1"/>
    <col min="7938" max="7938" width="15.28515625" style="54" customWidth="1"/>
    <col min="7939" max="7939" width="12.85546875" style="54" customWidth="1"/>
    <col min="7940" max="7940" width="10.140625" style="54" customWidth="1"/>
    <col min="7941" max="7941" width="17.85546875" style="54" customWidth="1"/>
    <col min="7942" max="7942" width="14.5703125" style="54" customWidth="1"/>
    <col min="7943" max="7943" width="12.28515625" style="54" customWidth="1"/>
    <col min="7944" max="7944" width="11.5703125" style="54" customWidth="1"/>
    <col min="7945" max="7945" width="12.85546875" style="54" customWidth="1"/>
    <col min="7946" max="8190" width="9.140625" style="54"/>
    <col min="8191" max="8191" width="38.85546875" style="54" customWidth="1"/>
    <col min="8192" max="8192" width="12.5703125" style="54" customWidth="1"/>
    <col min="8193" max="8193" width="11.5703125" style="54" customWidth="1"/>
    <col min="8194" max="8194" width="15.28515625" style="54" customWidth="1"/>
    <col min="8195" max="8195" width="12.85546875" style="54" customWidth="1"/>
    <col min="8196" max="8196" width="10.140625" style="54" customWidth="1"/>
    <col min="8197" max="8197" width="17.85546875" style="54" customWidth="1"/>
    <col min="8198" max="8198" width="14.5703125" style="54" customWidth="1"/>
    <col min="8199" max="8199" width="12.28515625" style="54" customWidth="1"/>
    <col min="8200" max="8200" width="11.5703125" style="54" customWidth="1"/>
    <col min="8201" max="8201" width="12.85546875" style="54" customWidth="1"/>
    <col min="8202" max="8446" width="9.140625" style="54"/>
    <col min="8447" max="8447" width="38.85546875" style="54" customWidth="1"/>
    <col min="8448" max="8448" width="12.5703125" style="54" customWidth="1"/>
    <col min="8449" max="8449" width="11.5703125" style="54" customWidth="1"/>
    <col min="8450" max="8450" width="15.28515625" style="54" customWidth="1"/>
    <col min="8451" max="8451" width="12.85546875" style="54" customWidth="1"/>
    <col min="8452" max="8452" width="10.140625" style="54" customWidth="1"/>
    <col min="8453" max="8453" width="17.85546875" style="54" customWidth="1"/>
    <col min="8454" max="8454" width="14.5703125" style="54" customWidth="1"/>
    <col min="8455" max="8455" width="12.28515625" style="54" customWidth="1"/>
    <col min="8456" max="8456" width="11.5703125" style="54" customWidth="1"/>
    <col min="8457" max="8457" width="12.85546875" style="54" customWidth="1"/>
    <col min="8458" max="8702" width="9.140625" style="54"/>
    <col min="8703" max="8703" width="38.85546875" style="54" customWidth="1"/>
    <col min="8704" max="8704" width="12.5703125" style="54" customWidth="1"/>
    <col min="8705" max="8705" width="11.5703125" style="54" customWidth="1"/>
    <col min="8706" max="8706" width="15.28515625" style="54" customWidth="1"/>
    <col min="8707" max="8707" width="12.85546875" style="54" customWidth="1"/>
    <col min="8708" max="8708" width="10.140625" style="54" customWidth="1"/>
    <col min="8709" max="8709" width="17.85546875" style="54" customWidth="1"/>
    <col min="8710" max="8710" width="14.5703125" style="54" customWidth="1"/>
    <col min="8711" max="8711" width="12.28515625" style="54" customWidth="1"/>
    <col min="8712" max="8712" width="11.5703125" style="54" customWidth="1"/>
    <col min="8713" max="8713" width="12.85546875" style="54" customWidth="1"/>
    <col min="8714" max="8958" width="9.140625" style="54"/>
    <col min="8959" max="8959" width="38.85546875" style="54" customWidth="1"/>
    <col min="8960" max="8960" width="12.5703125" style="54" customWidth="1"/>
    <col min="8961" max="8961" width="11.5703125" style="54" customWidth="1"/>
    <col min="8962" max="8962" width="15.28515625" style="54" customWidth="1"/>
    <col min="8963" max="8963" width="12.85546875" style="54" customWidth="1"/>
    <col min="8964" max="8964" width="10.140625" style="54" customWidth="1"/>
    <col min="8965" max="8965" width="17.85546875" style="54" customWidth="1"/>
    <col min="8966" max="8966" width="14.5703125" style="54" customWidth="1"/>
    <col min="8967" max="8967" width="12.28515625" style="54" customWidth="1"/>
    <col min="8968" max="8968" width="11.5703125" style="54" customWidth="1"/>
    <col min="8969" max="8969" width="12.85546875" style="54" customWidth="1"/>
    <col min="8970" max="9214" width="9.140625" style="54"/>
    <col min="9215" max="9215" width="38.85546875" style="54" customWidth="1"/>
    <col min="9216" max="9216" width="12.5703125" style="54" customWidth="1"/>
    <col min="9217" max="9217" width="11.5703125" style="54" customWidth="1"/>
    <col min="9218" max="9218" width="15.28515625" style="54" customWidth="1"/>
    <col min="9219" max="9219" width="12.85546875" style="54" customWidth="1"/>
    <col min="9220" max="9220" width="10.140625" style="54" customWidth="1"/>
    <col min="9221" max="9221" width="17.85546875" style="54" customWidth="1"/>
    <col min="9222" max="9222" width="14.5703125" style="54" customWidth="1"/>
    <col min="9223" max="9223" width="12.28515625" style="54" customWidth="1"/>
    <col min="9224" max="9224" width="11.5703125" style="54" customWidth="1"/>
    <col min="9225" max="9225" width="12.85546875" style="54" customWidth="1"/>
    <col min="9226" max="9470" width="9.140625" style="54"/>
    <col min="9471" max="9471" width="38.85546875" style="54" customWidth="1"/>
    <col min="9472" max="9472" width="12.5703125" style="54" customWidth="1"/>
    <col min="9473" max="9473" width="11.5703125" style="54" customWidth="1"/>
    <col min="9474" max="9474" width="15.28515625" style="54" customWidth="1"/>
    <col min="9475" max="9475" width="12.85546875" style="54" customWidth="1"/>
    <col min="9476" max="9476" width="10.140625" style="54" customWidth="1"/>
    <col min="9477" max="9477" width="17.85546875" style="54" customWidth="1"/>
    <col min="9478" max="9478" width="14.5703125" style="54" customWidth="1"/>
    <col min="9479" max="9479" width="12.28515625" style="54" customWidth="1"/>
    <col min="9480" max="9480" width="11.5703125" style="54" customWidth="1"/>
    <col min="9481" max="9481" width="12.85546875" style="54" customWidth="1"/>
    <col min="9482" max="9726" width="9.140625" style="54"/>
    <col min="9727" max="9727" width="38.85546875" style="54" customWidth="1"/>
    <col min="9728" max="9728" width="12.5703125" style="54" customWidth="1"/>
    <col min="9729" max="9729" width="11.5703125" style="54" customWidth="1"/>
    <col min="9730" max="9730" width="15.28515625" style="54" customWidth="1"/>
    <col min="9731" max="9731" width="12.85546875" style="54" customWidth="1"/>
    <col min="9732" max="9732" width="10.140625" style="54" customWidth="1"/>
    <col min="9733" max="9733" width="17.85546875" style="54" customWidth="1"/>
    <col min="9734" max="9734" width="14.5703125" style="54" customWidth="1"/>
    <col min="9735" max="9735" width="12.28515625" style="54" customWidth="1"/>
    <col min="9736" max="9736" width="11.5703125" style="54" customWidth="1"/>
    <col min="9737" max="9737" width="12.85546875" style="54" customWidth="1"/>
    <col min="9738" max="9982" width="9.140625" style="54"/>
    <col min="9983" max="9983" width="38.85546875" style="54" customWidth="1"/>
    <col min="9984" max="9984" width="12.5703125" style="54" customWidth="1"/>
    <col min="9985" max="9985" width="11.5703125" style="54" customWidth="1"/>
    <col min="9986" max="9986" width="15.28515625" style="54" customWidth="1"/>
    <col min="9987" max="9987" width="12.85546875" style="54" customWidth="1"/>
    <col min="9988" max="9988" width="10.140625" style="54" customWidth="1"/>
    <col min="9989" max="9989" width="17.85546875" style="54" customWidth="1"/>
    <col min="9990" max="9990" width="14.5703125" style="54" customWidth="1"/>
    <col min="9991" max="9991" width="12.28515625" style="54" customWidth="1"/>
    <col min="9992" max="9992" width="11.5703125" style="54" customWidth="1"/>
    <col min="9993" max="9993" width="12.85546875" style="54" customWidth="1"/>
    <col min="9994" max="10238" width="9.140625" style="54"/>
    <col min="10239" max="10239" width="38.85546875" style="54" customWidth="1"/>
    <col min="10240" max="10240" width="12.5703125" style="54" customWidth="1"/>
    <col min="10241" max="10241" width="11.5703125" style="54" customWidth="1"/>
    <col min="10242" max="10242" width="15.28515625" style="54" customWidth="1"/>
    <col min="10243" max="10243" width="12.85546875" style="54" customWidth="1"/>
    <col min="10244" max="10244" width="10.140625" style="54" customWidth="1"/>
    <col min="10245" max="10245" width="17.85546875" style="54" customWidth="1"/>
    <col min="10246" max="10246" width="14.5703125" style="54" customWidth="1"/>
    <col min="10247" max="10247" width="12.28515625" style="54" customWidth="1"/>
    <col min="10248" max="10248" width="11.5703125" style="54" customWidth="1"/>
    <col min="10249" max="10249" width="12.85546875" style="54" customWidth="1"/>
    <col min="10250" max="10494" width="9.140625" style="54"/>
    <col min="10495" max="10495" width="38.85546875" style="54" customWidth="1"/>
    <col min="10496" max="10496" width="12.5703125" style="54" customWidth="1"/>
    <col min="10497" max="10497" width="11.5703125" style="54" customWidth="1"/>
    <col min="10498" max="10498" width="15.28515625" style="54" customWidth="1"/>
    <col min="10499" max="10499" width="12.85546875" style="54" customWidth="1"/>
    <col min="10500" max="10500" width="10.140625" style="54" customWidth="1"/>
    <col min="10501" max="10501" width="17.85546875" style="54" customWidth="1"/>
    <col min="10502" max="10502" width="14.5703125" style="54" customWidth="1"/>
    <col min="10503" max="10503" width="12.28515625" style="54" customWidth="1"/>
    <col min="10504" max="10504" width="11.5703125" style="54" customWidth="1"/>
    <col min="10505" max="10505" width="12.85546875" style="54" customWidth="1"/>
    <col min="10506" max="10750" width="9.140625" style="54"/>
    <col min="10751" max="10751" width="38.85546875" style="54" customWidth="1"/>
    <col min="10752" max="10752" width="12.5703125" style="54" customWidth="1"/>
    <col min="10753" max="10753" width="11.5703125" style="54" customWidth="1"/>
    <col min="10754" max="10754" width="15.28515625" style="54" customWidth="1"/>
    <col min="10755" max="10755" width="12.85546875" style="54" customWidth="1"/>
    <col min="10756" max="10756" width="10.140625" style="54" customWidth="1"/>
    <col min="10757" max="10757" width="17.85546875" style="54" customWidth="1"/>
    <col min="10758" max="10758" width="14.5703125" style="54" customWidth="1"/>
    <col min="10759" max="10759" width="12.28515625" style="54" customWidth="1"/>
    <col min="10760" max="10760" width="11.5703125" style="54" customWidth="1"/>
    <col min="10761" max="10761" width="12.85546875" style="54" customWidth="1"/>
    <col min="10762" max="11006" width="9.140625" style="54"/>
    <col min="11007" max="11007" width="38.85546875" style="54" customWidth="1"/>
    <col min="11008" max="11008" width="12.5703125" style="54" customWidth="1"/>
    <col min="11009" max="11009" width="11.5703125" style="54" customWidth="1"/>
    <col min="11010" max="11010" width="15.28515625" style="54" customWidth="1"/>
    <col min="11011" max="11011" width="12.85546875" style="54" customWidth="1"/>
    <col min="11012" max="11012" width="10.140625" style="54" customWidth="1"/>
    <col min="11013" max="11013" width="17.85546875" style="54" customWidth="1"/>
    <col min="11014" max="11014" width="14.5703125" style="54" customWidth="1"/>
    <col min="11015" max="11015" width="12.28515625" style="54" customWidth="1"/>
    <col min="11016" max="11016" width="11.5703125" style="54" customWidth="1"/>
    <col min="11017" max="11017" width="12.85546875" style="54" customWidth="1"/>
    <col min="11018" max="11262" width="9.140625" style="54"/>
    <col min="11263" max="11263" width="38.85546875" style="54" customWidth="1"/>
    <col min="11264" max="11264" width="12.5703125" style="54" customWidth="1"/>
    <col min="11265" max="11265" width="11.5703125" style="54" customWidth="1"/>
    <col min="11266" max="11266" width="15.28515625" style="54" customWidth="1"/>
    <col min="11267" max="11267" width="12.85546875" style="54" customWidth="1"/>
    <col min="11268" max="11268" width="10.140625" style="54" customWidth="1"/>
    <col min="11269" max="11269" width="17.85546875" style="54" customWidth="1"/>
    <col min="11270" max="11270" width="14.5703125" style="54" customWidth="1"/>
    <col min="11271" max="11271" width="12.28515625" style="54" customWidth="1"/>
    <col min="11272" max="11272" width="11.5703125" style="54" customWidth="1"/>
    <col min="11273" max="11273" width="12.85546875" style="54" customWidth="1"/>
    <col min="11274" max="11518" width="9.140625" style="54"/>
    <col min="11519" max="11519" width="38.85546875" style="54" customWidth="1"/>
    <col min="11520" max="11520" width="12.5703125" style="54" customWidth="1"/>
    <col min="11521" max="11521" width="11.5703125" style="54" customWidth="1"/>
    <col min="11522" max="11522" width="15.28515625" style="54" customWidth="1"/>
    <col min="11523" max="11523" width="12.85546875" style="54" customWidth="1"/>
    <col min="11524" max="11524" width="10.140625" style="54" customWidth="1"/>
    <col min="11525" max="11525" width="17.85546875" style="54" customWidth="1"/>
    <col min="11526" max="11526" width="14.5703125" style="54" customWidth="1"/>
    <col min="11527" max="11527" width="12.28515625" style="54" customWidth="1"/>
    <col min="11528" max="11528" width="11.5703125" style="54" customWidth="1"/>
    <col min="11529" max="11529" width="12.85546875" style="54" customWidth="1"/>
    <col min="11530" max="11774" width="9.140625" style="54"/>
    <col min="11775" max="11775" width="38.85546875" style="54" customWidth="1"/>
    <col min="11776" max="11776" width="12.5703125" style="54" customWidth="1"/>
    <col min="11777" max="11777" width="11.5703125" style="54" customWidth="1"/>
    <col min="11778" max="11778" width="15.28515625" style="54" customWidth="1"/>
    <col min="11779" max="11779" width="12.85546875" style="54" customWidth="1"/>
    <col min="11780" max="11780" width="10.140625" style="54" customWidth="1"/>
    <col min="11781" max="11781" width="17.85546875" style="54" customWidth="1"/>
    <col min="11782" max="11782" width="14.5703125" style="54" customWidth="1"/>
    <col min="11783" max="11783" width="12.28515625" style="54" customWidth="1"/>
    <col min="11784" max="11784" width="11.5703125" style="54" customWidth="1"/>
    <col min="11785" max="11785" width="12.85546875" style="54" customWidth="1"/>
    <col min="11786" max="12030" width="9.140625" style="54"/>
    <col min="12031" max="12031" width="38.85546875" style="54" customWidth="1"/>
    <col min="12032" max="12032" width="12.5703125" style="54" customWidth="1"/>
    <col min="12033" max="12033" width="11.5703125" style="54" customWidth="1"/>
    <col min="12034" max="12034" width="15.28515625" style="54" customWidth="1"/>
    <col min="12035" max="12035" width="12.85546875" style="54" customWidth="1"/>
    <col min="12036" max="12036" width="10.140625" style="54" customWidth="1"/>
    <col min="12037" max="12037" width="17.85546875" style="54" customWidth="1"/>
    <col min="12038" max="12038" width="14.5703125" style="54" customWidth="1"/>
    <col min="12039" max="12039" width="12.28515625" style="54" customWidth="1"/>
    <col min="12040" max="12040" width="11.5703125" style="54" customWidth="1"/>
    <col min="12041" max="12041" width="12.85546875" style="54" customWidth="1"/>
    <col min="12042" max="12286" width="9.140625" style="54"/>
    <col min="12287" max="12287" width="38.85546875" style="54" customWidth="1"/>
    <col min="12288" max="12288" width="12.5703125" style="54" customWidth="1"/>
    <col min="12289" max="12289" width="11.5703125" style="54" customWidth="1"/>
    <col min="12290" max="12290" width="15.28515625" style="54" customWidth="1"/>
    <col min="12291" max="12291" width="12.85546875" style="54" customWidth="1"/>
    <col min="12292" max="12292" width="10.140625" style="54" customWidth="1"/>
    <col min="12293" max="12293" width="17.85546875" style="54" customWidth="1"/>
    <col min="12294" max="12294" width="14.5703125" style="54" customWidth="1"/>
    <col min="12295" max="12295" width="12.28515625" style="54" customWidth="1"/>
    <col min="12296" max="12296" width="11.5703125" style="54" customWidth="1"/>
    <col min="12297" max="12297" width="12.85546875" style="54" customWidth="1"/>
    <col min="12298" max="12542" width="9.140625" style="54"/>
    <col min="12543" max="12543" width="38.85546875" style="54" customWidth="1"/>
    <col min="12544" max="12544" width="12.5703125" style="54" customWidth="1"/>
    <col min="12545" max="12545" width="11.5703125" style="54" customWidth="1"/>
    <col min="12546" max="12546" width="15.28515625" style="54" customWidth="1"/>
    <col min="12547" max="12547" width="12.85546875" style="54" customWidth="1"/>
    <col min="12548" max="12548" width="10.140625" style="54" customWidth="1"/>
    <col min="12549" max="12549" width="17.85546875" style="54" customWidth="1"/>
    <col min="12550" max="12550" width="14.5703125" style="54" customWidth="1"/>
    <col min="12551" max="12551" width="12.28515625" style="54" customWidth="1"/>
    <col min="12552" max="12552" width="11.5703125" style="54" customWidth="1"/>
    <col min="12553" max="12553" width="12.85546875" style="54" customWidth="1"/>
    <col min="12554" max="12798" width="9.140625" style="54"/>
    <col min="12799" max="12799" width="38.85546875" style="54" customWidth="1"/>
    <col min="12800" max="12800" width="12.5703125" style="54" customWidth="1"/>
    <col min="12801" max="12801" width="11.5703125" style="54" customWidth="1"/>
    <col min="12802" max="12802" width="15.28515625" style="54" customWidth="1"/>
    <col min="12803" max="12803" width="12.85546875" style="54" customWidth="1"/>
    <col min="12804" max="12804" width="10.140625" style="54" customWidth="1"/>
    <col min="12805" max="12805" width="17.85546875" style="54" customWidth="1"/>
    <col min="12806" max="12806" width="14.5703125" style="54" customWidth="1"/>
    <col min="12807" max="12807" width="12.28515625" style="54" customWidth="1"/>
    <col min="12808" max="12808" width="11.5703125" style="54" customWidth="1"/>
    <col min="12809" max="12809" width="12.85546875" style="54" customWidth="1"/>
    <col min="12810" max="13054" width="9.140625" style="54"/>
    <col min="13055" max="13055" width="38.85546875" style="54" customWidth="1"/>
    <col min="13056" max="13056" width="12.5703125" style="54" customWidth="1"/>
    <col min="13057" max="13057" width="11.5703125" style="54" customWidth="1"/>
    <col min="13058" max="13058" width="15.28515625" style="54" customWidth="1"/>
    <col min="13059" max="13059" width="12.85546875" style="54" customWidth="1"/>
    <col min="13060" max="13060" width="10.140625" style="54" customWidth="1"/>
    <col min="13061" max="13061" width="17.85546875" style="54" customWidth="1"/>
    <col min="13062" max="13062" width="14.5703125" style="54" customWidth="1"/>
    <col min="13063" max="13063" width="12.28515625" style="54" customWidth="1"/>
    <col min="13064" max="13064" width="11.5703125" style="54" customWidth="1"/>
    <col min="13065" max="13065" width="12.85546875" style="54" customWidth="1"/>
    <col min="13066" max="13310" width="9.140625" style="54"/>
    <col min="13311" max="13311" width="38.85546875" style="54" customWidth="1"/>
    <col min="13312" max="13312" width="12.5703125" style="54" customWidth="1"/>
    <col min="13313" max="13313" width="11.5703125" style="54" customWidth="1"/>
    <col min="13314" max="13314" width="15.28515625" style="54" customWidth="1"/>
    <col min="13315" max="13315" width="12.85546875" style="54" customWidth="1"/>
    <col min="13316" max="13316" width="10.140625" style="54" customWidth="1"/>
    <col min="13317" max="13317" width="17.85546875" style="54" customWidth="1"/>
    <col min="13318" max="13318" width="14.5703125" style="54" customWidth="1"/>
    <col min="13319" max="13319" width="12.28515625" style="54" customWidth="1"/>
    <col min="13320" max="13320" width="11.5703125" style="54" customWidth="1"/>
    <col min="13321" max="13321" width="12.85546875" style="54" customWidth="1"/>
    <col min="13322" max="13566" width="9.140625" style="54"/>
    <col min="13567" max="13567" width="38.85546875" style="54" customWidth="1"/>
    <col min="13568" max="13568" width="12.5703125" style="54" customWidth="1"/>
    <col min="13569" max="13569" width="11.5703125" style="54" customWidth="1"/>
    <col min="13570" max="13570" width="15.28515625" style="54" customWidth="1"/>
    <col min="13571" max="13571" width="12.85546875" style="54" customWidth="1"/>
    <col min="13572" max="13572" width="10.140625" style="54" customWidth="1"/>
    <col min="13573" max="13573" width="17.85546875" style="54" customWidth="1"/>
    <col min="13574" max="13574" width="14.5703125" style="54" customWidth="1"/>
    <col min="13575" max="13575" width="12.28515625" style="54" customWidth="1"/>
    <col min="13576" max="13576" width="11.5703125" style="54" customWidth="1"/>
    <col min="13577" max="13577" width="12.85546875" style="54" customWidth="1"/>
    <col min="13578" max="13822" width="9.140625" style="54"/>
    <col min="13823" max="13823" width="38.85546875" style="54" customWidth="1"/>
    <col min="13824" max="13824" width="12.5703125" style="54" customWidth="1"/>
    <col min="13825" max="13825" width="11.5703125" style="54" customWidth="1"/>
    <col min="13826" max="13826" width="15.28515625" style="54" customWidth="1"/>
    <col min="13827" max="13827" width="12.85546875" style="54" customWidth="1"/>
    <col min="13828" max="13828" width="10.140625" style="54" customWidth="1"/>
    <col min="13829" max="13829" width="17.85546875" style="54" customWidth="1"/>
    <col min="13830" max="13830" width="14.5703125" style="54" customWidth="1"/>
    <col min="13831" max="13831" width="12.28515625" style="54" customWidth="1"/>
    <col min="13832" max="13832" width="11.5703125" style="54" customWidth="1"/>
    <col min="13833" max="13833" width="12.85546875" style="54" customWidth="1"/>
    <col min="13834" max="14078" width="9.140625" style="54"/>
    <col min="14079" max="14079" width="38.85546875" style="54" customWidth="1"/>
    <col min="14080" max="14080" width="12.5703125" style="54" customWidth="1"/>
    <col min="14081" max="14081" width="11.5703125" style="54" customWidth="1"/>
    <col min="14082" max="14082" width="15.28515625" style="54" customWidth="1"/>
    <col min="14083" max="14083" width="12.85546875" style="54" customWidth="1"/>
    <col min="14084" max="14084" width="10.140625" style="54" customWidth="1"/>
    <col min="14085" max="14085" width="17.85546875" style="54" customWidth="1"/>
    <col min="14086" max="14086" width="14.5703125" style="54" customWidth="1"/>
    <col min="14087" max="14087" width="12.28515625" style="54" customWidth="1"/>
    <col min="14088" max="14088" width="11.5703125" style="54" customWidth="1"/>
    <col min="14089" max="14089" width="12.85546875" style="54" customWidth="1"/>
    <col min="14090" max="14334" width="9.140625" style="54"/>
    <col min="14335" max="14335" width="38.85546875" style="54" customWidth="1"/>
    <col min="14336" max="14336" width="12.5703125" style="54" customWidth="1"/>
    <col min="14337" max="14337" width="11.5703125" style="54" customWidth="1"/>
    <col min="14338" max="14338" width="15.28515625" style="54" customWidth="1"/>
    <col min="14339" max="14339" width="12.85546875" style="54" customWidth="1"/>
    <col min="14340" max="14340" width="10.140625" style="54" customWidth="1"/>
    <col min="14341" max="14341" width="17.85546875" style="54" customWidth="1"/>
    <col min="14342" max="14342" width="14.5703125" style="54" customWidth="1"/>
    <col min="14343" max="14343" width="12.28515625" style="54" customWidth="1"/>
    <col min="14344" max="14344" width="11.5703125" style="54" customWidth="1"/>
    <col min="14345" max="14345" width="12.85546875" style="54" customWidth="1"/>
    <col min="14346" max="14590" width="9.140625" style="54"/>
    <col min="14591" max="14591" width="38.85546875" style="54" customWidth="1"/>
    <col min="14592" max="14592" width="12.5703125" style="54" customWidth="1"/>
    <col min="14593" max="14593" width="11.5703125" style="54" customWidth="1"/>
    <col min="14594" max="14594" width="15.28515625" style="54" customWidth="1"/>
    <col min="14595" max="14595" width="12.85546875" style="54" customWidth="1"/>
    <col min="14596" max="14596" width="10.140625" style="54" customWidth="1"/>
    <col min="14597" max="14597" width="17.85546875" style="54" customWidth="1"/>
    <col min="14598" max="14598" width="14.5703125" style="54" customWidth="1"/>
    <col min="14599" max="14599" width="12.28515625" style="54" customWidth="1"/>
    <col min="14600" max="14600" width="11.5703125" style="54" customWidth="1"/>
    <col min="14601" max="14601" width="12.85546875" style="54" customWidth="1"/>
    <col min="14602" max="14846" width="9.140625" style="54"/>
    <col min="14847" max="14847" width="38.85546875" style="54" customWidth="1"/>
    <col min="14848" max="14848" width="12.5703125" style="54" customWidth="1"/>
    <col min="14849" max="14849" width="11.5703125" style="54" customWidth="1"/>
    <col min="14850" max="14850" width="15.28515625" style="54" customWidth="1"/>
    <col min="14851" max="14851" width="12.85546875" style="54" customWidth="1"/>
    <col min="14852" max="14852" width="10.140625" style="54" customWidth="1"/>
    <col min="14853" max="14853" width="17.85546875" style="54" customWidth="1"/>
    <col min="14854" max="14854" width="14.5703125" style="54" customWidth="1"/>
    <col min="14855" max="14855" width="12.28515625" style="54" customWidth="1"/>
    <col min="14856" max="14856" width="11.5703125" style="54" customWidth="1"/>
    <col min="14857" max="14857" width="12.85546875" style="54" customWidth="1"/>
    <col min="14858" max="15102" width="9.140625" style="54"/>
    <col min="15103" max="15103" width="38.85546875" style="54" customWidth="1"/>
    <col min="15104" max="15104" width="12.5703125" style="54" customWidth="1"/>
    <col min="15105" max="15105" width="11.5703125" style="54" customWidth="1"/>
    <col min="15106" max="15106" width="15.28515625" style="54" customWidth="1"/>
    <col min="15107" max="15107" width="12.85546875" style="54" customWidth="1"/>
    <col min="15108" max="15108" width="10.140625" style="54" customWidth="1"/>
    <col min="15109" max="15109" width="17.85546875" style="54" customWidth="1"/>
    <col min="15110" max="15110" width="14.5703125" style="54" customWidth="1"/>
    <col min="15111" max="15111" width="12.28515625" style="54" customWidth="1"/>
    <col min="15112" max="15112" width="11.5703125" style="54" customWidth="1"/>
    <col min="15113" max="15113" width="12.85546875" style="54" customWidth="1"/>
    <col min="15114" max="15358" width="9.140625" style="54"/>
    <col min="15359" max="15359" width="38.85546875" style="54" customWidth="1"/>
    <col min="15360" max="15360" width="12.5703125" style="54" customWidth="1"/>
    <col min="15361" max="15361" width="11.5703125" style="54" customWidth="1"/>
    <col min="15362" max="15362" width="15.28515625" style="54" customWidth="1"/>
    <col min="15363" max="15363" width="12.85546875" style="54" customWidth="1"/>
    <col min="15364" max="15364" width="10.140625" style="54" customWidth="1"/>
    <col min="15365" max="15365" width="17.85546875" style="54" customWidth="1"/>
    <col min="15366" max="15366" width="14.5703125" style="54" customWidth="1"/>
    <col min="15367" max="15367" width="12.28515625" style="54" customWidth="1"/>
    <col min="15368" max="15368" width="11.5703125" style="54" customWidth="1"/>
    <col min="15369" max="15369" width="12.85546875" style="54" customWidth="1"/>
    <col min="15370" max="15614" width="9.140625" style="54"/>
    <col min="15615" max="15615" width="38.85546875" style="54" customWidth="1"/>
    <col min="15616" max="15616" width="12.5703125" style="54" customWidth="1"/>
    <col min="15617" max="15617" width="11.5703125" style="54" customWidth="1"/>
    <col min="15618" max="15618" width="15.28515625" style="54" customWidth="1"/>
    <col min="15619" max="15619" width="12.85546875" style="54" customWidth="1"/>
    <col min="15620" max="15620" width="10.140625" style="54" customWidth="1"/>
    <col min="15621" max="15621" width="17.85546875" style="54" customWidth="1"/>
    <col min="15622" max="15622" width="14.5703125" style="54" customWidth="1"/>
    <col min="15623" max="15623" width="12.28515625" style="54" customWidth="1"/>
    <col min="15624" max="15624" width="11.5703125" style="54" customWidth="1"/>
    <col min="15625" max="15625" width="12.85546875" style="54" customWidth="1"/>
    <col min="15626" max="15870" width="9.140625" style="54"/>
    <col min="15871" max="15871" width="38.85546875" style="54" customWidth="1"/>
    <col min="15872" max="15872" width="12.5703125" style="54" customWidth="1"/>
    <col min="15873" max="15873" width="11.5703125" style="54" customWidth="1"/>
    <col min="15874" max="15874" width="15.28515625" style="54" customWidth="1"/>
    <col min="15875" max="15875" width="12.85546875" style="54" customWidth="1"/>
    <col min="15876" max="15876" width="10.140625" style="54" customWidth="1"/>
    <col min="15877" max="15877" width="17.85546875" style="54" customWidth="1"/>
    <col min="15878" max="15878" width="14.5703125" style="54" customWidth="1"/>
    <col min="15879" max="15879" width="12.28515625" style="54" customWidth="1"/>
    <col min="15880" max="15880" width="11.5703125" style="54" customWidth="1"/>
    <col min="15881" max="15881" width="12.85546875" style="54" customWidth="1"/>
    <col min="15882" max="16126" width="9.140625" style="54"/>
    <col min="16127" max="16127" width="38.85546875" style="54" customWidth="1"/>
    <col min="16128" max="16128" width="12.5703125" style="54" customWidth="1"/>
    <col min="16129" max="16129" width="11.5703125" style="54" customWidth="1"/>
    <col min="16130" max="16130" width="15.28515625" style="54" customWidth="1"/>
    <col min="16131" max="16131" width="12.85546875" style="54" customWidth="1"/>
    <col min="16132" max="16132" width="10.140625" style="54" customWidth="1"/>
    <col min="16133" max="16133" width="17.85546875" style="54" customWidth="1"/>
    <col min="16134" max="16134" width="14.5703125" style="54" customWidth="1"/>
    <col min="16135" max="16135" width="12.28515625" style="54" customWidth="1"/>
    <col min="16136" max="16136" width="11.5703125" style="54" customWidth="1"/>
    <col min="16137" max="16137" width="12.85546875" style="54" customWidth="1"/>
    <col min="16138" max="16384" width="9.140625" style="54"/>
  </cols>
  <sheetData>
    <row r="1" spans="1:15" s="45" customFormat="1" ht="46.15" customHeight="1" x14ac:dyDescent="0.2">
      <c r="A1" s="332" t="s">
        <v>97</v>
      </c>
      <c r="B1" s="332"/>
      <c r="C1" s="332"/>
      <c r="D1" s="332"/>
      <c r="E1" s="332"/>
      <c r="F1" s="332"/>
      <c r="G1" s="332"/>
      <c r="H1" s="332"/>
      <c r="I1" s="332"/>
      <c r="J1" s="332"/>
      <c r="K1" s="245"/>
    </row>
    <row r="2" spans="1:15" s="45" customFormat="1" ht="11.45" customHeight="1" x14ac:dyDescent="0.25">
      <c r="C2" s="58"/>
      <c r="D2" s="58"/>
      <c r="E2" s="58"/>
      <c r="G2" s="58"/>
      <c r="H2" s="58"/>
      <c r="I2" s="58"/>
      <c r="J2" s="246"/>
      <c r="K2" s="201" t="s">
        <v>53</v>
      </c>
    </row>
    <row r="3" spans="1:15" s="59" customFormat="1" ht="21.75" customHeight="1" x14ac:dyDescent="0.2">
      <c r="A3" s="297"/>
      <c r="B3" s="330" t="s">
        <v>22</v>
      </c>
      <c r="C3" s="330" t="s">
        <v>16</v>
      </c>
      <c r="D3" s="330" t="s">
        <v>54</v>
      </c>
      <c r="E3" s="330" t="s">
        <v>55</v>
      </c>
      <c r="F3" s="330" t="s">
        <v>56</v>
      </c>
      <c r="G3" s="330" t="s">
        <v>17</v>
      </c>
      <c r="H3" s="330" t="s">
        <v>8</v>
      </c>
      <c r="I3" s="330" t="s">
        <v>13</v>
      </c>
      <c r="J3" s="331" t="s">
        <v>57</v>
      </c>
      <c r="K3" s="330" t="s">
        <v>72</v>
      </c>
    </row>
    <row r="4" spans="1:15" s="60" customFormat="1" ht="92.25" customHeight="1" x14ac:dyDescent="0.2">
      <c r="A4" s="333"/>
      <c r="B4" s="330"/>
      <c r="C4" s="330"/>
      <c r="D4" s="330"/>
      <c r="E4" s="330"/>
      <c r="F4" s="330"/>
      <c r="G4" s="330"/>
      <c r="H4" s="330"/>
      <c r="I4" s="330"/>
      <c r="J4" s="331"/>
      <c r="K4" s="330"/>
    </row>
    <row r="5" spans="1:15" s="50" customFormat="1" ht="13.5" customHeight="1" x14ac:dyDescent="0.2">
      <c r="A5" s="209" t="s">
        <v>3</v>
      </c>
      <c r="B5" s="209">
        <v>1</v>
      </c>
      <c r="C5" s="209">
        <v>2</v>
      </c>
      <c r="D5" s="209">
        <v>3</v>
      </c>
      <c r="E5" s="209">
        <v>4</v>
      </c>
      <c r="F5" s="209">
        <v>5</v>
      </c>
      <c r="G5" s="209">
        <v>6</v>
      </c>
      <c r="H5" s="209">
        <v>7</v>
      </c>
      <c r="I5" s="209">
        <v>8</v>
      </c>
      <c r="J5" s="209">
        <v>9</v>
      </c>
      <c r="K5" s="209">
        <v>10</v>
      </c>
      <c r="M5" s="139"/>
      <c r="N5" s="139"/>
      <c r="O5" s="139"/>
    </row>
    <row r="6" spans="1:15" s="51" customFormat="1" ht="29.25" customHeight="1" x14ac:dyDescent="0.25">
      <c r="A6" s="185" t="s">
        <v>34</v>
      </c>
      <c r="B6" s="183">
        <f t="shared" ref="B6:K6" si="0">SUM(B7:B10)</f>
        <v>5356</v>
      </c>
      <c r="C6" s="183">
        <f t="shared" si="0"/>
        <v>4323</v>
      </c>
      <c r="D6" s="183">
        <f t="shared" si="0"/>
        <v>864</v>
      </c>
      <c r="E6" s="183">
        <f t="shared" si="0"/>
        <v>500</v>
      </c>
      <c r="F6" s="183">
        <f t="shared" si="0"/>
        <v>135</v>
      </c>
      <c r="G6" s="183">
        <f t="shared" si="0"/>
        <v>22</v>
      </c>
      <c r="H6" s="183">
        <f t="shared" si="0"/>
        <v>3870</v>
      </c>
      <c r="I6" s="183">
        <f t="shared" si="0"/>
        <v>3096</v>
      </c>
      <c r="J6" s="183">
        <f t="shared" si="0"/>
        <v>2674</v>
      </c>
      <c r="K6" s="183">
        <f t="shared" si="0"/>
        <v>1378</v>
      </c>
      <c r="L6" s="140"/>
    </row>
    <row r="7" spans="1:15" s="51" customFormat="1" ht="29.25" customHeight="1" x14ac:dyDescent="0.25">
      <c r="A7" s="237" t="s">
        <v>77</v>
      </c>
      <c r="B7" s="225">
        <v>520</v>
      </c>
      <c r="C7" s="225">
        <v>417</v>
      </c>
      <c r="D7" s="225">
        <v>65</v>
      </c>
      <c r="E7" s="225">
        <v>33</v>
      </c>
      <c r="F7" s="225">
        <v>12</v>
      </c>
      <c r="G7" s="225">
        <v>0</v>
      </c>
      <c r="H7" s="225">
        <v>374</v>
      </c>
      <c r="I7" s="225">
        <v>301</v>
      </c>
      <c r="J7" s="225">
        <v>253</v>
      </c>
      <c r="K7" s="225">
        <v>173</v>
      </c>
      <c r="L7" s="140"/>
    </row>
    <row r="8" spans="1:15" s="51" customFormat="1" ht="29.25" customHeight="1" x14ac:dyDescent="0.25">
      <c r="A8" s="237" t="s">
        <v>78</v>
      </c>
      <c r="B8" s="225">
        <v>919</v>
      </c>
      <c r="C8" s="225">
        <v>770</v>
      </c>
      <c r="D8" s="225">
        <v>203</v>
      </c>
      <c r="E8" s="225">
        <v>115</v>
      </c>
      <c r="F8" s="225">
        <v>26</v>
      </c>
      <c r="G8" s="225">
        <v>13</v>
      </c>
      <c r="H8" s="225">
        <v>714</v>
      </c>
      <c r="I8" s="225">
        <v>440</v>
      </c>
      <c r="J8" s="225">
        <v>393</v>
      </c>
      <c r="K8" s="225">
        <v>229</v>
      </c>
      <c r="L8" s="140"/>
    </row>
    <row r="9" spans="1:15" s="51" customFormat="1" ht="29.25" customHeight="1" x14ac:dyDescent="0.25">
      <c r="A9" s="237" t="s">
        <v>79</v>
      </c>
      <c r="B9" s="225">
        <v>1591</v>
      </c>
      <c r="C9" s="225">
        <v>1340</v>
      </c>
      <c r="D9" s="225">
        <v>206</v>
      </c>
      <c r="E9" s="225">
        <v>118</v>
      </c>
      <c r="F9" s="225">
        <v>45</v>
      </c>
      <c r="G9" s="225">
        <v>4</v>
      </c>
      <c r="H9" s="225">
        <v>1201</v>
      </c>
      <c r="I9" s="225">
        <v>1072</v>
      </c>
      <c r="J9" s="225">
        <v>934</v>
      </c>
      <c r="K9" s="225">
        <v>406</v>
      </c>
      <c r="L9" s="140"/>
    </row>
    <row r="10" spans="1:15" s="51" customFormat="1" ht="29.25" customHeight="1" x14ac:dyDescent="0.25">
      <c r="A10" s="237" t="s">
        <v>80</v>
      </c>
      <c r="B10" s="225">
        <v>2326</v>
      </c>
      <c r="C10" s="225">
        <v>1796</v>
      </c>
      <c r="D10" s="225">
        <v>390</v>
      </c>
      <c r="E10" s="225">
        <v>234</v>
      </c>
      <c r="F10" s="225">
        <v>52</v>
      </c>
      <c r="G10" s="225">
        <v>5</v>
      </c>
      <c r="H10" s="225">
        <v>1581</v>
      </c>
      <c r="I10" s="225">
        <v>1283</v>
      </c>
      <c r="J10" s="225">
        <v>1094</v>
      </c>
      <c r="K10" s="225">
        <v>570</v>
      </c>
      <c r="L10" s="140"/>
    </row>
    <row r="11" spans="1:15" ht="15" customHeight="1" x14ac:dyDescent="0.25">
      <c r="H11" s="142"/>
      <c r="I11" s="141"/>
    </row>
  </sheetData>
  <mergeCells count="12">
    <mergeCell ref="K3:K4"/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27559055118110237" bottom="1.62" header="0" footer="1.59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70" zoomScaleNormal="70" workbookViewId="0">
      <selection activeCell="A14" sqref="A14:XFD14"/>
    </sheetView>
  </sheetViews>
  <sheetFormatPr defaultRowHeight="15.75" x14ac:dyDescent="0.25"/>
  <cols>
    <col min="1" max="1" width="41.7109375" style="143" customWidth="1"/>
    <col min="2" max="2" width="13.42578125" style="143" customWidth="1"/>
    <col min="3" max="3" width="14.28515625" style="144" customWidth="1"/>
    <col min="4" max="4" width="12.140625" style="144" customWidth="1"/>
    <col min="5" max="5" width="13" style="144" customWidth="1"/>
    <col min="6" max="6" width="12.140625" style="144" customWidth="1"/>
    <col min="7" max="7" width="18" style="144" customWidth="1"/>
    <col min="8" max="8" width="14.7109375" style="144" customWidth="1"/>
    <col min="9" max="9" width="12.5703125" style="144" customWidth="1"/>
    <col min="10" max="10" width="12" style="144" customWidth="1"/>
    <col min="11" max="11" width="12.85546875" style="54" customWidth="1"/>
    <col min="12" max="256" width="9.140625" style="144"/>
    <col min="257" max="257" width="33.85546875" style="144" customWidth="1"/>
    <col min="258" max="258" width="10.5703125" style="144" customWidth="1"/>
    <col min="259" max="259" width="14.28515625" style="144" customWidth="1"/>
    <col min="260" max="260" width="12.140625" style="144" customWidth="1"/>
    <col min="261" max="261" width="13" style="144" customWidth="1"/>
    <col min="262" max="262" width="12.140625" style="144" customWidth="1"/>
    <col min="263" max="263" width="18" style="144" customWidth="1"/>
    <col min="264" max="264" width="14.7109375" style="144" customWidth="1"/>
    <col min="265" max="265" width="12.5703125" style="144" customWidth="1"/>
    <col min="266" max="266" width="12" style="144" customWidth="1"/>
    <col min="267" max="267" width="12.140625" style="144" customWidth="1"/>
    <col min="268" max="512" width="9.140625" style="144"/>
    <col min="513" max="513" width="33.85546875" style="144" customWidth="1"/>
    <col min="514" max="514" width="10.5703125" style="144" customWidth="1"/>
    <col min="515" max="515" width="14.28515625" style="144" customWidth="1"/>
    <col min="516" max="516" width="12.140625" style="144" customWidth="1"/>
    <col min="517" max="517" width="13" style="144" customWidth="1"/>
    <col min="518" max="518" width="12.140625" style="144" customWidth="1"/>
    <col min="519" max="519" width="18" style="144" customWidth="1"/>
    <col min="520" max="520" width="14.7109375" style="144" customWidth="1"/>
    <col min="521" max="521" width="12.5703125" style="144" customWidth="1"/>
    <col min="522" max="522" width="12" style="144" customWidth="1"/>
    <col min="523" max="523" width="12.140625" style="144" customWidth="1"/>
    <col min="524" max="768" width="9.140625" style="144"/>
    <col min="769" max="769" width="33.85546875" style="144" customWidth="1"/>
    <col min="770" max="770" width="10.5703125" style="144" customWidth="1"/>
    <col min="771" max="771" width="14.28515625" style="144" customWidth="1"/>
    <col min="772" max="772" width="12.140625" style="144" customWidth="1"/>
    <col min="773" max="773" width="13" style="144" customWidth="1"/>
    <col min="774" max="774" width="12.140625" style="144" customWidth="1"/>
    <col min="775" max="775" width="18" style="144" customWidth="1"/>
    <col min="776" max="776" width="14.7109375" style="144" customWidth="1"/>
    <col min="777" max="777" width="12.5703125" style="144" customWidth="1"/>
    <col min="778" max="778" width="12" style="144" customWidth="1"/>
    <col min="779" max="779" width="12.140625" style="144" customWidth="1"/>
    <col min="780" max="1024" width="9.140625" style="144"/>
    <col min="1025" max="1025" width="33.85546875" style="144" customWidth="1"/>
    <col min="1026" max="1026" width="10.5703125" style="144" customWidth="1"/>
    <col min="1027" max="1027" width="14.28515625" style="144" customWidth="1"/>
    <col min="1028" max="1028" width="12.140625" style="144" customWidth="1"/>
    <col min="1029" max="1029" width="13" style="144" customWidth="1"/>
    <col min="1030" max="1030" width="12.140625" style="144" customWidth="1"/>
    <col min="1031" max="1031" width="18" style="144" customWidth="1"/>
    <col min="1032" max="1032" width="14.7109375" style="144" customWidth="1"/>
    <col min="1033" max="1033" width="12.5703125" style="144" customWidth="1"/>
    <col min="1034" max="1034" width="12" style="144" customWidth="1"/>
    <col min="1035" max="1035" width="12.140625" style="144" customWidth="1"/>
    <col min="1036" max="1280" width="9.140625" style="144"/>
    <col min="1281" max="1281" width="33.85546875" style="144" customWidth="1"/>
    <col min="1282" max="1282" width="10.5703125" style="144" customWidth="1"/>
    <col min="1283" max="1283" width="14.28515625" style="144" customWidth="1"/>
    <col min="1284" max="1284" width="12.140625" style="144" customWidth="1"/>
    <col min="1285" max="1285" width="13" style="144" customWidth="1"/>
    <col min="1286" max="1286" width="12.140625" style="144" customWidth="1"/>
    <col min="1287" max="1287" width="18" style="144" customWidth="1"/>
    <col min="1288" max="1288" width="14.7109375" style="144" customWidth="1"/>
    <col min="1289" max="1289" width="12.5703125" style="144" customWidth="1"/>
    <col min="1290" max="1290" width="12" style="144" customWidth="1"/>
    <col min="1291" max="1291" width="12.140625" style="144" customWidth="1"/>
    <col min="1292" max="1536" width="9.140625" style="144"/>
    <col min="1537" max="1537" width="33.85546875" style="144" customWidth="1"/>
    <col min="1538" max="1538" width="10.5703125" style="144" customWidth="1"/>
    <col min="1539" max="1539" width="14.28515625" style="144" customWidth="1"/>
    <col min="1540" max="1540" width="12.140625" style="144" customWidth="1"/>
    <col min="1541" max="1541" width="13" style="144" customWidth="1"/>
    <col min="1542" max="1542" width="12.140625" style="144" customWidth="1"/>
    <col min="1543" max="1543" width="18" style="144" customWidth="1"/>
    <col min="1544" max="1544" width="14.7109375" style="144" customWidth="1"/>
    <col min="1545" max="1545" width="12.5703125" style="144" customWidth="1"/>
    <col min="1546" max="1546" width="12" style="144" customWidth="1"/>
    <col min="1547" max="1547" width="12.140625" style="144" customWidth="1"/>
    <col min="1548" max="1792" width="9.140625" style="144"/>
    <col min="1793" max="1793" width="33.85546875" style="144" customWidth="1"/>
    <col min="1794" max="1794" width="10.5703125" style="144" customWidth="1"/>
    <col min="1795" max="1795" width="14.28515625" style="144" customWidth="1"/>
    <col min="1796" max="1796" width="12.140625" style="144" customWidth="1"/>
    <col min="1797" max="1797" width="13" style="144" customWidth="1"/>
    <col min="1798" max="1798" width="12.140625" style="144" customWidth="1"/>
    <col min="1799" max="1799" width="18" style="144" customWidth="1"/>
    <col min="1800" max="1800" width="14.7109375" style="144" customWidth="1"/>
    <col min="1801" max="1801" width="12.5703125" style="144" customWidth="1"/>
    <col min="1802" max="1802" width="12" style="144" customWidth="1"/>
    <col min="1803" max="1803" width="12.140625" style="144" customWidth="1"/>
    <col min="1804" max="2048" width="9.140625" style="144"/>
    <col min="2049" max="2049" width="33.85546875" style="144" customWidth="1"/>
    <col min="2050" max="2050" width="10.5703125" style="144" customWidth="1"/>
    <col min="2051" max="2051" width="14.28515625" style="144" customWidth="1"/>
    <col min="2052" max="2052" width="12.140625" style="144" customWidth="1"/>
    <col min="2053" max="2053" width="13" style="144" customWidth="1"/>
    <col min="2054" max="2054" width="12.140625" style="144" customWidth="1"/>
    <col min="2055" max="2055" width="18" style="144" customWidth="1"/>
    <col min="2056" max="2056" width="14.7109375" style="144" customWidth="1"/>
    <col min="2057" max="2057" width="12.5703125" style="144" customWidth="1"/>
    <col min="2058" max="2058" width="12" style="144" customWidth="1"/>
    <col min="2059" max="2059" width="12.140625" style="144" customWidth="1"/>
    <col min="2060" max="2304" width="9.140625" style="144"/>
    <col min="2305" max="2305" width="33.85546875" style="144" customWidth="1"/>
    <col min="2306" max="2306" width="10.5703125" style="144" customWidth="1"/>
    <col min="2307" max="2307" width="14.28515625" style="144" customWidth="1"/>
    <col min="2308" max="2308" width="12.140625" style="144" customWidth="1"/>
    <col min="2309" max="2309" width="13" style="144" customWidth="1"/>
    <col min="2310" max="2310" width="12.140625" style="144" customWidth="1"/>
    <col min="2311" max="2311" width="18" style="144" customWidth="1"/>
    <col min="2312" max="2312" width="14.7109375" style="144" customWidth="1"/>
    <col min="2313" max="2313" width="12.5703125" style="144" customWidth="1"/>
    <col min="2314" max="2314" width="12" style="144" customWidth="1"/>
    <col min="2315" max="2315" width="12.140625" style="144" customWidth="1"/>
    <col min="2316" max="2560" width="9.140625" style="144"/>
    <col min="2561" max="2561" width="33.85546875" style="144" customWidth="1"/>
    <col min="2562" max="2562" width="10.5703125" style="144" customWidth="1"/>
    <col min="2563" max="2563" width="14.28515625" style="144" customWidth="1"/>
    <col min="2564" max="2564" width="12.140625" style="144" customWidth="1"/>
    <col min="2565" max="2565" width="13" style="144" customWidth="1"/>
    <col min="2566" max="2566" width="12.140625" style="144" customWidth="1"/>
    <col min="2567" max="2567" width="18" style="144" customWidth="1"/>
    <col min="2568" max="2568" width="14.7109375" style="144" customWidth="1"/>
    <col min="2569" max="2569" width="12.5703125" style="144" customWidth="1"/>
    <col min="2570" max="2570" width="12" style="144" customWidth="1"/>
    <col min="2571" max="2571" width="12.140625" style="144" customWidth="1"/>
    <col min="2572" max="2816" width="9.140625" style="144"/>
    <col min="2817" max="2817" width="33.85546875" style="144" customWidth="1"/>
    <col min="2818" max="2818" width="10.5703125" style="144" customWidth="1"/>
    <col min="2819" max="2819" width="14.28515625" style="144" customWidth="1"/>
    <col min="2820" max="2820" width="12.140625" style="144" customWidth="1"/>
    <col min="2821" max="2821" width="13" style="144" customWidth="1"/>
    <col min="2822" max="2822" width="12.140625" style="144" customWidth="1"/>
    <col min="2823" max="2823" width="18" style="144" customWidth="1"/>
    <col min="2824" max="2824" width="14.7109375" style="144" customWidth="1"/>
    <col min="2825" max="2825" width="12.5703125" style="144" customWidth="1"/>
    <col min="2826" max="2826" width="12" style="144" customWidth="1"/>
    <col min="2827" max="2827" width="12.140625" style="144" customWidth="1"/>
    <col min="2828" max="3072" width="9.140625" style="144"/>
    <col min="3073" max="3073" width="33.85546875" style="144" customWidth="1"/>
    <col min="3074" max="3074" width="10.5703125" style="144" customWidth="1"/>
    <col min="3075" max="3075" width="14.28515625" style="144" customWidth="1"/>
    <col min="3076" max="3076" width="12.140625" style="144" customWidth="1"/>
    <col min="3077" max="3077" width="13" style="144" customWidth="1"/>
    <col min="3078" max="3078" width="12.140625" style="144" customWidth="1"/>
    <col min="3079" max="3079" width="18" style="144" customWidth="1"/>
    <col min="3080" max="3080" width="14.7109375" style="144" customWidth="1"/>
    <col min="3081" max="3081" width="12.5703125" style="144" customWidth="1"/>
    <col min="3082" max="3082" width="12" style="144" customWidth="1"/>
    <col min="3083" max="3083" width="12.140625" style="144" customWidth="1"/>
    <col min="3084" max="3328" width="9.140625" style="144"/>
    <col min="3329" max="3329" width="33.85546875" style="144" customWidth="1"/>
    <col min="3330" max="3330" width="10.5703125" style="144" customWidth="1"/>
    <col min="3331" max="3331" width="14.28515625" style="144" customWidth="1"/>
    <col min="3332" max="3332" width="12.140625" style="144" customWidth="1"/>
    <col min="3333" max="3333" width="13" style="144" customWidth="1"/>
    <col min="3334" max="3334" width="12.140625" style="144" customWidth="1"/>
    <col min="3335" max="3335" width="18" style="144" customWidth="1"/>
    <col min="3336" max="3336" width="14.7109375" style="144" customWidth="1"/>
    <col min="3337" max="3337" width="12.5703125" style="144" customWidth="1"/>
    <col min="3338" max="3338" width="12" style="144" customWidth="1"/>
    <col min="3339" max="3339" width="12.140625" style="144" customWidth="1"/>
    <col min="3340" max="3584" width="9.140625" style="144"/>
    <col min="3585" max="3585" width="33.85546875" style="144" customWidth="1"/>
    <col min="3586" max="3586" width="10.5703125" style="144" customWidth="1"/>
    <col min="3587" max="3587" width="14.28515625" style="144" customWidth="1"/>
    <col min="3588" max="3588" width="12.140625" style="144" customWidth="1"/>
    <col min="3589" max="3589" width="13" style="144" customWidth="1"/>
    <col min="3590" max="3590" width="12.140625" style="144" customWidth="1"/>
    <col min="3591" max="3591" width="18" style="144" customWidth="1"/>
    <col min="3592" max="3592" width="14.7109375" style="144" customWidth="1"/>
    <col min="3593" max="3593" width="12.5703125" style="144" customWidth="1"/>
    <col min="3594" max="3594" width="12" style="144" customWidth="1"/>
    <col min="3595" max="3595" width="12.140625" style="144" customWidth="1"/>
    <col min="3596" max="3840" width="9.140625" style="144"/>
    <col min="3841" max="3841" width="33.85546875" style="144" customWidth="1"/>
    <col min="3842" max="3842" width="10.5703125" style="144" customWidth="1"/>
    <col min="3843" max="3843" width="14.28515625" style="144" customWidth="1"/>
    <col min="3844" max="3844" width="12.140625" style="144" customWidth="1"/>
    <col min="3845" max="3845" width="13" style="144" customWidth="1"/>
    <col min="3846" max="3846" width="12.140625" style="144" customWidth="1"/>
    <col min="3847" max="3847" width="18" style="144" customWidth="1"/>
    <col min="3848" max="3848" width="14.7109375" style="144" customWidth="1"/>
    <col min="3849" max="3849" width="12.5703125" style="144" customWidth="1"/>
    <col min="3850" max="3850" width="12" style="144" customWidth="1"/>
    <col min="3851" max="3851" width="12.140625" style="144" customWidth="1"/>
    <col min="3852" max="4096" width="9.140625" style="144"/>
    <col min="4097" max="4097" width="33.85546875" style="144" customWidth="1"/>
    <col min="4098" max="4098" width="10.5703125" style="144" customWidth="1"/>
    <col min="4099" max="4099" width="14.28515625" style="144" customWidth="1"/>
    <col min="4100" max="4100" width="12.140625" style="144" customWidth="1"/>
    <col min="4101" max="4101" width="13" style="144" customWidth="1"/>
    <col min="4102" max="4102" width="12.140625" style="144" customWidth="1"/>
    <col min="4103" max="4103" width="18" style="144" customWidth="1"/>
    <col min="4104" max="4104" width="14.7109375" style="144" customWidth="1"/>
    <col min="4105" max="4105" width="12.5703125" style="144" customWidth="1"/>
    <col min="4106" max="4106" width="12" style="144" customWidth="1"/>
    <col min="4107" max="4107" width="12.140625" style="144" customWidth="1"/>
    <col min="4108" max="4352" width="9.140625" style="144"/>
    <col min="4353" max="4353" width="33.85546875" style="144" customWidth="1"/>
    <col min="4354" max="4354" width="10.5703125" style="144" customWidth="1"/>
    <col min="4355" max="4355" width="14.28515625" style="144" customWidth="1"/>
    <col min="4356" max="4356" width="12.140625" style="144" customWidth="1"/>
    <col min="4357" max="4357" width="13" style="144" customWidth="1"/>
    <col min="4358" max="4358" width="12.140625" style="144" customWidth="1"/>
    <col min="4359" max="4359" width="18" style="144" customWidth="1"/>
    <col min="4360" max="4360" width="14.7109375" style="144" customWidth="1"/>
    <col min="4361" max="4361" width="12.5703125" style="144" customWidth="1"/>
    <col min="4362" max="4362" width="12" style="144" customWidth="1"/>
    <col min="4363" max="4363" width="12.140625" style="144" customWidth="1"/>
    <col min="4364" max="4608" width="9.140625" style="144"/>
    <col min="4609" max="4609" width="33.85546875" style="144" customWidth="1"/>
    <col min="4610" max="4610" width="10.5703125" style="144" customWidth="1"/>
    <col min="4611" max="4611" width="14.28515625" style="144" customWidth="1"/>
    <col min="4612" max="4612" width="12.140625" style="144" customWidth="1"/>
    <col min="4613" max="4613" width="13" style="144" customWidth="1"/>
    <col min="4614" max="4614" width="12.140625" style="144" customWidth="1"/>
    <col min="4615" max="4615" width="18" style="144" customWidth="1"/>
    <col min="4616" max="4616" width="14.7109375" style="144" customWidth="1"/>
    <col min="4617" max="4617" width="12.5703125" style="144" customWidth="1"/>
    <col min="4618" max="4618" width="12" style="144" customWidth="1"/>
    <col min="4619" max="4619" width="12.140625" style="144" customWidth="1"/>
    <col min="4620" max="4864" width="9.140625" style="144"/>
    <col min="4865" max="4865" width="33.85546875" style="144" customWidth="1"/>
    <col min="4866" max="4866" width="10.5703125" style="144" customWidth="1"/>
    <col min="4867" max="4867" width="14.28515625" style="144" customWidth="1"/>
    <col min="4868" max="4868" width="12.140625" style="144" customWidth="1"/>
    <col min="4869" max="4869" width="13" style="144" customWidth="1"/>
    <col min="4870" max="4870" width="12.140625" style="144" customWidth="1"/>
    <col min="4871" max="4871" width="18" style="144" customWidth="1"/>
    <col min="4872" max="4872" width="14.7109375" style="144" customWidth="1"/>
    <col min="4873" max="4873" width="12.5703125" style="144" customWidth="1"/>
    <col min="4874" max="4874" width="12" style="144" customWidth="1"/>
    <col min="4875" max="4875" width="12.140625" style="144" customWidth="1"/>
    <col min="4876" max="5120" width="9.140625" style="144"/>
    <col min="5121" max="5121" width="33.85546875" style="144" customWidth="1"/>
    <col min="5122" max="5122" width="10.5703125" style="144" customWidth="1"/>
    <col min="5123" max="5123" width="14.28515625" style="144" customWidth="1"/>
    <col min="5124" max="5124" width="12.140625" style="144" customWidth="1"/>
    <col min="5125" max="5125" width="13" style="144" customWidth="1"/>
    <col min="5126" max="5126" width="12.140625" style="144" customWidth="1"/>
    <col min="5127" max="5127" width="18" style="144" customWidth="1"/>
    <col min="5128" max="5128" width="14.7109375" style="144" customWidth="1"/>
    <col min="5129" max="5129" width="12.5703125" style="144" customWidth="1"/>
    <col min="5130" max="5130" width="12" style="144" customWidth="1"/>
    <col min="5131" max="5131" width="12.140625" style="144" customWidth="1"/>
    <col min="5132" max="5376" width="9.140625" style="144"/>
    <col min="5377" max="5377" width="33.85546875" style="144" customWidth="1"/>
    <col min="5378" max="5378" width="10.5703125" style="144" customWidth="1"/>
    <col min="5379" max="5379" width="14.28515625" style="144" customWidth="1"/>
    <col min="5380" max="5380" width="12.140625" style="144" customWidth="1"/>
    <col min="5381" max="5381" width="13" style="144" customWidth="1"/>
    <col min="5382" max="5382" width="12.140625" style="144" customWidth="1"/>
    <col min="5383" max="5383" width="18" style="144" customWidth="1"/>
    <col min="5384" max="5384" width="14.7109375" style="144" customWidth="1"/>
    <col min="5385" max="5385" width="12.5703125" style="144" customWidth="1"/>
    <col min="5386" max="5386" width="12" style="144" customWidth="1"/>
    <col min="5387" max="5387" width="12.140625" style="144" customWidth="1"/>
    <col min="5388" max="5632" width="9.140625" style="144"/>
    <col min="5633" max="5633" width="33.85546875" style="144" customWidth="1"/>
    <col min="5634" max="5634" width="10.5703125" style="144" customWidth="1"/>
    <col min="5635" max="5635" width="14.28515625" style="144" customWidth="1"/>
    <col min="5636" max="5636" width="12.140625" style="144" customWidth="1"/>
    <col min="5637" max="5637" width="13" style="144" customWidth="1"/>
    <col min="5638" max="5638" width="12.140625" style="144" customWidth="1"/>
    <col min="5639" max="5639" width="18" style="144" customWidth="1"/>
    <col min="5640" max="5640" width="14.7109375" style="144" customWidth="1"/>
    <col min="5641" max="5641" width="12.5703125" style="144" customWidth="1"/>
    <col min="5642" max="5642" width="12" style="144" customWidth="1"/>
    <col min="5643" max="5643" width="12.140625" style="144" customWidth="1"/>
    <col min="5644" max="5888" width="9.140625" style="144"/>
    <col min="5889" max="5889" width="33.85546875" style="144" customWidth="1"/>
    <col min="5890" max="5890" width="10.5703125" style="144" customWidth="1"/>
    <col min="5891" max="5891" width="14.28515625" style="144" customWidth="1"/>
    <col min="5892" max="5892" width="12.140625" style="144" customWidth="1"/>
    <col min="5893" max="5893" width="13" style="144" customWidth="1"/>
    <col min="5894" max="5894" width="12.140625" style="144" customWidth="1"/>
    <col min="5895" max="5895" width="18" style="144" customWidth="1"/>
    <col min="5896" max="5896" width="14.7109375" style="144" customWidth="1"/>
    <col min="5897" max="5897" width="12.5703125" style="144" customWidth="1"/>
    <col min="5898" max="5898" width="12" style="144" customWidth="1"/>
    <col min="5899" max="5899" width="12.140625" style="144" customWidth="1"/>
    <col min="5900" max="6144" width="9.140625" style="144"/>
    <col min="6145" max="6145" width="33.85546875" style="144" customWidth="1"/>
    <col min="6146" max="6146" width="10.5703125" style="144" customWidth="1"/>
    <col min="6147" max="6147" width="14.28515625" style="144" customWidth="1"/>
    <col min="6148" max="6148" width="12.140625" style="144" customWidth="1"/>
    <col min="6149" max="6149" width="13" style="144" customWidth="1"/>
    <col min="6150" max="6150" width="12.140625" style="144" customWidth="1"/>
    <col min="6151" max="6151" width="18" style="144" customWidth="1"/>
    <col min="6152" max="6152" width="14.7109375" style="144" customWidth="1"/>
    <col min="6153" max="6153" width="12.5703125" style="144" customWidth="1"/>
    <col min="6154" max="6154" width="12" style="144" customWidth="1"/>
    <col min="6155" max="6155" width="12.140625" style="144" customWidth="1"/>
    <col min="6156" max="6400" width="9.140625" style="144"/>
    <col min="6401" max="6401" width="33.85546875" style="144" customWidth="1"/>
    <col min="6402" max="6402" width="10.5703125" style="144" customWidth="1"/>
    <col min="6403" max="6403" width="14.28515625" style="144" customWidth="1"/>
    <col min="6404" max="6404" width="12.140625" style="144" customWidth="1"/>
    <col min="6405" max="6405" width="13" style="144" customWidth="1"/>
    <col min="6406" max="6406" width="12.140625" style="144" customWidth="1"/>
    <col min="6407" max="6407" width="18" style="144" customWidth="1"/>
    <col min="6408" max="6408" width="14.7109375" style="144" customWidth="1"/>
    <col min="6409" max="6409" width="12.5703125" style="144" customWidth="1"/>
    <col min="6410" max="6410" width="12" style="144" customWidth="1"/>
    <col min="6411" max="6411" width="12.140625" style="144" customWidth="1"/>
    <col min="6412" max="6656" width="9.140625" style="144"/>
    <col min="6657" max="6657" width="33.85546875" style="144" customWidth="1"/>
    <col min="6658" max="6658" width="10.5703125" style="144" customWidth="1"/>
    <col min="6659" max="6659" width="14.28515625" style="144" customWidth="1"/>
    <col min="6660" max="6660" width="12.140625" style="144" customWidth="1"/>
    <col min="6661" max="6661" width="13" style="144" customWidth="1"/>
    <col min="6662" max="6662" width="12.140625" style="144" customWidth="1"/>
    <col min="6663" max="6663" width="18" style="144" customWidth="1"/>
    <col min="6664" max="6664" width="14.7109375" style="144" customWidth="1"/>
    <col min="6665" max="6665" width="12.5703125" style="144" customWidth="1"/>
    <col min="6666" max="6666" width="12" style="144" customWidth="1"/>
    <col min="6667" max="6667" width="12.140625" style="144" customWidth="1"/>
    <col min="6668" max="6912" width="9.140625" style="144"/>
    <col min="6913" max="6913" width="33.85546875" style="144" customWidth="1"/>
    <col min="6914" max="6914" width="10.5703125" style="144" customWidth="1"/>
    <col min="6915" max="6915" width="14.28515625" style="144" customWidth="1"/>
    <col min="6916" max="6916" width="12.140625" style="144" customWidth="1"/>
    <col min="6917" max="6917" width="13" style="144" customWidth="1"/>
    <col min="6918" max="6918" width="12.140625" style="144" customWidth="1"/>
    <col min="6919" max="6919" width="18" style="144" customWidth="1"/>
    <col min="6920" max="6920" width="14.7109375" style="144" customWidth="1"/>
    <col min="6921" max="6921" width="12.5703125" style="144" customWidth="1"/>
    <col min="6922" max="6922" width="12" style="144" customWidth="1"/>
    <col min="6923" max="6923" width="12.140625" style="144" customWidth="1"/>
    <col min="6924" max="7168" width="9.140625" style="144"/>
    <col min="7169" max="7169" width="33.85546875" style="144" customWidth="1"/>
    <col min="7170" max="7170" width="10.5703125" style="144" customWidth="1"/>
    <col min="7171" max="7171" width="14.28515625" style="144" customWidth="1"/>
    <col min="7172" max="7172" width="12.140625" style="144" customWidth="1"/>
    <col min="7173" max="7173" width="13" style="144" customWidth="1"/>
    <col min="7174" max="7174" width="12.140625" style="144" customWidth="1"/>
    <col min="7175" max="7175" width="18" style="144" customWidth="1"/>
    <col min="7176" max="7176" width="14.7109375" style="144" customWidth="1"/>
    <col min="7177" max="7177" width="12.5703125" style="144" customWidth="1"/>
    <col min="7178" max="7178" width="12" style="144" customWidth="1"/>
    <col min="7179" max="7179" width="12.140625" style="144" customWidth="1"/>
    <col min="7180" max="7424" width="9.140625" style="144"/>
    <col min="7425" max="7425" width="33.85546875" style="144" customWidth="1"/>
    <col min="7426" max="7426" width="10.5703125" style="144" customWidth="1"/>
    <col min="7427" max="7427" width="14.28515625" style="144" customWidth="1"/>
    <col min="7428" max="7428" width="12.140625" style="144" customWidth="1"/>
    <col min="7429" max="7429" width="13" style="144" customWidth="1"/>
    <col min="7430" max="7430" width="12.140625" style="144" customWidth="1"/>
    <col min="7431" max="7431" width="18" style="144" customWidth="1"/>
    <col min="7432" max="7432" width="14.7109375" style="144" customWidth="1"/>
    <col min="7433" max="7433" width="12.5703125" style="144" customWidth="1"/>
    <col min="7434" max="7434" width="12" style="144" customWidth="1"/>
    <col min="7435" max="7435" width="12.140625" style="144" customWidth="1"/>
    <col min="7436" max="7680" width="9.140625" style="144"/>
    <col min="7681" max="7681" width="33.85546875" style="144" customWidth="1"/>
    <col min="7682" max="7682" width="10.5703125" style="144" customWidth="1"/>
    <col min="7683" max="7683" width="14.28515625" style="144" customWidth="1"/>
    <col min="7684" max="7684" width="12.140625" style="144" customWidth="1"/>
    <col min="7685" max="7685" width="13" style="144" customWidth="1"/>
    <col min="7686" max="7686" width="12.140625" style="144" customWidth="1"/>
    <col min="7687" max="7687" width="18" style="144" customWidth="1"/>
    <col min="7688" max="7688" width="14.7109375" style="144" customWidth="1"/>
    <col min="7689" max="7689" width="12.5703125" style="144" customWidth="1"/>
    <col min="7690" max="7690" width="12" style="144" customWidth="1"/>
    <col min="7691" max="7691" width="12.140625" style="144" customWidth="1"/>
    <col min="7692" max="7936" width="9.140625" style="144"/>
    <col min="7937" max="7937" width="33.85546875" style="144" customWidth="1"/>
    <col min="7938" max="7938" width="10.5703125" style="144" customWidth="1"/>
    <col min="7939" max="7939" width="14.28515625" style="144" customWidth="1"/>
    <col min="7940" max="7940" width="12.140625" style="144" customWidth="1"/>
    <col min="7941" max="7941" width="13" style="144" customWidth="1"/>
    <col min="7942" max="7942" width="12.140625" style="144" customWidth="1"/>
    <col min="7943" max="7943" width="18" style="144" customWidth="1"/>
    <col min="7944" max="7944" width="14.7109375" style="144" customWidth="1"/>
    <col min="7945" max="7945" width="12.5703125" style="144" customWidth="1"/>
    <col min="7946" max="7946" width="12" style="144" customWidth="1"/>
    <col min="7947" max="7947" width="12.140625" style="144" customWidth="1"/>
    <col min="7948" max="8192" width="9.140625" style="144"/>
    <col min="8193" max="8193" width="33.85546875" style="144" customWidth="1"/>
    <col min="8194" max="8194" width="10.5703125" style="144" customWidth="1"/>
    <col min="8195" max="8195" width="14.28515625" style="144" customWidth="1"/>
    <col min="8196" max="8196" width="12.140625" style="144" customWidth="1"/>
    <col min="8197" max="8197" width="13" style="144" customWidth="1"/>
    <col min="8198" max="8198" width="12.140625" style="144" customWidth="1"/>
    <col min="8199" max="8199" width="18" style="144" customWidth="1"/>
    <col min="8200" max="8200" width="14.7109375" style="144" customWidth="1"/>
    <col min="8201" max="8201" width="12.5703125" style="144" customWidth="1"/>
    <col min="8202" max="8202" width="12" style="144" customWidth="1"/>
    <col min="8203" max="8203" width="12.140625" style="144" customWidth="1"/>
    <col min="8204" max="8448" width="9.140625" style="144"/>
    <col min="8449" max="8449" width="33.85546875" style="144" customWidth="1"/>
    <col min="8450" max="8450" width="10.5703125" style="144" customWidth="1"/>
    <col min="8451" max="8451" width="14.28515625" style="144" customWidth="1"/>
    <col min="8452" max="8452" width="12.140625" style="144" customWidth="1"/>
    <col min="8453" max="8453" width="13" style="144" customWidth="1"/>
    <col min="8454" max="8454" width="12.140625" style="144" customWidth="1"/>
    <col min="8455" max="8455" width="18" style="144" customWidth="1"/>
    <col min="8456" max="8456" width="14.7109375" style="144" customWidth="1"/>
    <col min="8457" max="8457" width="12.5703125" style="144" customWidth="1"/>
    <col min="8458" max="8458" width="12" style="144" customWidth="1"/>
    <col min="8459" max="8459" width="12.140625" style="144" customWidth="1"/>
    <col min="8460" max="8704" width="9.140625" style="144"/>
    <col min="8705" max="8705" width="33.85546875" style="144" customWidth="1"/>
    <col min="8706" max="8706" width="10.5703125" style="144" customWidth="1"/>
    <col min="8707" max="8707" width="14.28515625" style="144" customWidth="1"/>
    <col min="8708" max="8708" width="12.140625" style="144" customWidth="1"/>
    <col min="8709" max="8709" width="13" style="144" customWidth="1"/>
    <col min="8710" max="8710" width="12.140625" style="144" customWidth="1"/>
    <col min="8711" max="8711" width="18" style="144" customWidth="1"/>
    <col min="8712" max="8712" width="14.7109375" style="144" customWidth="1"/>
    <col min="8713" max="8713" width="12.5703125" style="144" customWidth="1"/>
    <col min="8714" max="8714" width="12" style="144" customWidth="1"/>
    <col min="8715" max="8715" width="12.140625" style="144" customWidth="1"/>
    <col min="8716" max="8960" width="9.140625" style="144"/>
    <col min="8961" max="8961" width="33.85546875" style="144" customWidth="1"/>
    <col min="8962" max="8962" width="10.5703125" style="144" customWidth="1"/>
    <col min="8963" max="8963" width="14.28515625" style="144" customWidth="1"/>
    <col min="8964" max="8964" width="12.140625" style="144" customWidth="1"/>
    <col min="8965" max="8965" width="13" style="144" customWidth="1"/>
    <col min="8966" max="8966" width="12.140625" style="144" customWidth="1"/>
    <col min="8967" max="8967" width="18" style="144" customWidth="1"/>
    <col min="8968" max="8968" width="14.7109375" style="144" customWidth="1"/>
    <col min="8969" max="8969" width="12.5703125" style="144" customWidth="1"/>
    <col min="8970" max="8970" width="12" style="144" customWidth="1"/>
    <col min="8971" max="8971" width="12.140625" style="144" customWidth="1"/>
    <col min="8972" max="9216" width="9.140625" style="144"/>
    <col min="9217" max="9217" width="33.85546875" style="144" customWidth="1"/>
    <col min="9218" max="9218" width="10.5703125" style="144" customWidth="1"/>
    <col min="9219" max="9219" width="14.28515625" style="144" customWidth="1"/>
    <col min="9220" max="9220" width="12.140625" style="144" customWidth="1"/>
    <col min="9221" max="9221" width="13" style="144" customWidth="1"/>
    <col min="9222" max="9222" width="12.140625" style="144" customWidth="1"/>
    <col min="9223" max="9223" width="18" style="144" customWidth="1"/>
    <col min="9224" max="9224" width="14.7109375" style="144" customWidth="1"/>
    <col min="9225" max="9225" width="12.5703125" style="144" customWidth="1"/>
    <col min="9226" max="9226" width="12" style="144" customWidth="1"/>
    <col min="9227" max="9227" width="12.140625" style="144" customWidth="1"/>
    <col min="9228" max="9472" width="9.140625" style="144"/>
    <col min="9473" max="9473" width="33.85546875" style="144" customWidth="1"/>
    <col min="9474" max="9474" width="10.5703125" style="144" customWidth="1"/>
    <col min="9475" max="9475" width="14.28515625" style="144" customWidth="1"/>
    <col min="9476" max="9476" width="12.140625" style="144" customWidth="1"/>
    <col min="9477" max="9477" width="13" style="144" customWidth="1"/>
    <col min="9478" max="9478" width="12.140625" style="144" customWidth="1"/>
    <col min="9479" max="9479" width="18" style="144" customWidth="1"/>
    <col min="9480" max="9480" width="14.7109375" style="144" customWidth="1"/>
    <col min="9481" max="9481" width="12.5703125" style="144" customWidth="1"/>
    <col min="9482" max="9482" width="12" style="144" customWidth="1"/>
    <col min="9483" max="9483" width="12.140625" style="144" customWidth="1"/>
    <col min="9484" max="9728" width="9.140625" style="144"/>
    <col min="9729" max="9729" width="33.85546875" style="144" customWidth="1"/>
    <col min="9730" max="9730" width="10.5703125" style="144" customWidth="1"/>
    <col min="9731" max="9731" width="14.28515625" style="144" customWidth="1"/>
    <col min="9732" max="9732" width="12.140625" style="144" customWidth="1"/>
    <col min="9733" max="9733" width="13" style="144" customWidth="1"/>
    <col min="9734" max="9734" width="12.140625" style="144" customWidth="1"/>
    <col min="9735" max="9735" width="18" style="144" customWidth="1"/>
    <col min="9736" max="9736" width="14.7109375" style="144" customWidth="1"/>
    <col min="9737" max="9737" width="12.5703125" style="144" customWidth="1"/>
    <col min="9738" max="9738" width="12" style="144" customWidth="1"/>
    <col min="9739" max="9739" width="12.140625" style="144" customWidth="1"/>
    <col min="9740" max="9984" width="9.140625" style="144"/>
    <col min="9985" max="9985" width="33.85546875" style="144" customWidth="1"/>
    <col min="9986" max="9986" width="10.5703125" style="144" customWidth="1"/>
    <col min="9987" max="9987" width="14.28515625" style="144" customWidth="1"/>
    <col min="9988" max="9988" width="12.140625" style="144" customWidth="1"/>
    <col min="9989" max="9989" width="13" style="144" customWidth="1"/>
    <col min="9990" max="9990" width="12.140625" style="144" customWidth="1"/>
    <col min="9991" max="9991" width="18" style="144" customWidth="1"/>
    <col min="9992" max="9992" width="14.7109375" style="144" customWidth="1"/>
    <col min="9993" max="9993" width="12.5703125" style="144" customWidth="1"/>
    <col min="9994" max="9994" width="12" style="144" customWidth="1"/>
    <col min="9995" max="9995" width="12.140625" style="144" customWidth="1"/>
    <col min="9996" max="10240" width="9.140625" style="144"/>
    <col min="10241" max="10241" width="33.85546875" style="144" customWidth="1"/>
    <col min="10242" max="10242" width="10.5703125" style="144" customWidth="1"/>
    <col min="10243" max="10243" width="14.28515625" style="144" customWidth="1"/>
    <col min="10244" max="10244" width="12.140625" style="144" customWidth="1"/>
    <col min="10245" max="10245" width="13" style="144" customWidth="1"/>
    <col min="10246" max="10246" width="12.140625" style="144" customWidth="1"/>
    <col min="10247" max="10247" width="18" style="144" customWidth="1"/>
    <col min="10248" max="10248" width="14.7109375" style="144" customWidth="1"/>
    <col min="10249" max="10249" width="12.5703125" style="144" customWidth="1"/>
    <col min="10250" max="10250" width="12" style="144" customWidth="1"/>
    <col min="10251" max="10251" width="12.140625" style="144" customWidth="1"/>
    <col min="10252" max="10496" width="9.140625" style="144"/>
    <col min="10497" max="10497" width="33.85546875" style="144" customWidth="1"/>
    <col min="10498" max="10498" width="10.5703125" style="144" customWidth="1"/>
    <col min="10499" max="10499" width="14.28515625" style="144" customWidth="1"/>
    <col min="10500" max="10500" width="12.140625" style="144" customWidth="1"/>
    <col min="10501" max="10501" width="13" style="144" customWidth="1"/>
    <col min="10502" max="10502" width="12.140625" style="144" customWidth="1"/>
    <col min="10503" max="10503" width="18" style="144" customWidth="1"/>
    <col min="10504" max="10504" width="14.7109375" style="144" customWidth="1"/>
    <col min="10505" max="10505" width="12.5703125" style="144" customWidth="1"/>
    <col min="10506" max="10506" width="12" style="144" customWidth="1"/>
    <col min="10507" max="10507" width="12.140625" style="144" customWidth="1"/>
    <col min="10508" max="10752" width="9.140625" style="144"/>
    <col min="10753" max="10753" width="33.85546875" style="144" customWidth="1"/>
    <col min="10754" max="10754" width="10.5703125" style="144" customWidth="1"/>
    <col min="10755" max="10755" width="14.28515625" style="144" customWidth="1"/>
    <col min="10756" max="10756" width="12.140625" style="144" customWidth="1"/>
    <col min="10757" max="10757" width="13" style="144" customWidth="1"/>
    <col min="10758" max="10758" width="12.140625" style="144" customWidth="1"/>
    <col min="10759" max="10759" width="18" style="144" customWidth="1"/>
    <col min="10760" max="10760" width="14.7109375" style="144" customWidth="1"/>
    <col min="10761" max="10761" width="12.5703125" style="144" customWidth="1"/>
    <col min="10762" max="10762" width="12" style="144" customWidth="1"/>
    <col min="10763" max="10763" width="12.140625" style="144" customWidth="1"/>
    <col min="10764" max="11008" width="9.140625" style="144"/>
    <col min="11009" max="11009" width="33.85546875" style="144" customWidth="1"/>
    <col min="11010" max="11010" width="10.5703125" style="144" customWidth="1"/>
    <col min="11011" max="11011" width="14.28515625" style="144" customWidth="1"/>
    <col min="11012" max="11012" width="12.140625" style="144" customWidth="1"/>
    <col min="11013" max="11013" width="13" style="144" customWidth="1"/>
    <col min="11014" max="11014" width="12.140625" style="144" customWidth="1"/>
    <col min="11015" max="11015" width="18" style="144" customWidth="1"/>
    <col min="11016" max="11016" width="14.7109375" style="144" customWidth="1"/>
    <col min="11017" max="11017" width="12.5703125" style="144" customWidth="1"/>
    <col min="11018" max="11018" width="12" style="144" customWidth="1"/>
    <col min="11019" max="11019" width="12.140625" style="144" customWidth="1"/>
    <col min="11020" max="11264" width="9.140625" style="144"/>
    <col min="11265" max="11265" width="33.85546875" style="144" customWidth="1"/>
    <col min="11266" max="11266" width="10.5703125" style="144" customWidth="1"/>
    <col min="11267" max="11267" width="14.28515625" style="144" customWidth="1"/>
    <col min="11268" max="11268" width="12.140625" style="144" customWidth="1"/>
    <col min="11269" max="11269" width="13" style="144" customWidth="1"/>
    <col min="11270" max="11270" width="12.140625" style="144" customWidth="1"/>
    <col min="11271" max="11271" width="18" style="144" customWidth="1"/>
    <col min="11272" max="11272" width="14.7109375" style="144" customWidth="1"/>
    <col min="11273" max="11273" width="12.5703125" style="144" customWidth="1"/>
    <col min="11274" max="11274" width="12" style="144" customWidth="1"/>
    <col min="11275" max="11275" width="12.140625" style="144" customWidth="1"/>
    <col min="11276" max="11520" width="9.140625" style="144"/>
    <col min="11521" max="11521" width="33.85546875" style="144" customWidth="1"/>
    <col min="11522" max="11522" width="10.5703125" style="144" customWidth="1"/>
    <col min="11523" max="11523" width="14.28515625" style="144" customWidth="1"/>
    <col min="11524" max="11524" width="12.140625" style="144" customWidth="1"/>
    <col min="11525" max="11525" width="13" style="144" customWidth="1"/>
    <col min="11526" max="11526" width="12.140625" style="144" customWidth="1"/>
    <col min="11527" max="11527" width="18" style="144" customWidth="1"/>
    <col min="11528" max="11528" width="14.7109375" style="144" customWidth="1"/>
    <col min="11529" max="11529" width="12.5703125" style="144" customWidth="1"/>
    <col min="11530" max="11530" width="12" style="144" customWidth="1"/>
    <col min="11531" max="11531" width="12.140625" style="144" customWidth="1"/>
    <col min="11532" max="11776" width="9.140625" style="144"/>
    <col min="11777" max="11777" width="33.85546875" style="144" customWidth="1"/>
    <col min="11778" max="11778" width="10.5703125" style="144" customWidth="1"/>
    <col min="11779" max="11779" width="14.28515625" style="144" customWidth="1"/>
    <col min="11780" max="11780" width="12.140625" style="144" customWidth="1"/>
    <col min="11781" max="11781" width="13" style="144" customWidth="1"/>
    <col min="11782" max="11782" width="12.140625" style="144" customWidth="1"/>
    <col min="11783" max="11783" width="18" style="144" customWidth="1"/>
    <col min="11784" max="11784" width="14.7109375" style="144" customWidth="1"/>
    <col min="11785" max="11785" width="12.5703125" style="144" customWidth="1"/>
    <col min="11786" max="11786" width="12" style="144" customWidth="1"/>
    <col min="11787" max="11787" width="12.140625" style="144" customWidth="1"/>
    <col min="11788" max="12032" width="9.140625" style="144"/>
    <col min="12033" max="12033" width="33.85546875" style="144" customWidth="1"/>
    <col min="12034" max="12034" width="10.5703125" style="144" customWidth="1"/>
    <col min="12035" max="12035" width="14.28515625" style="144" customWidth="1"/>
    <col min="12036" max="12036" width="12.140625" style="144" customWidth="1"/>
    <col min="12037" max="12037" width="13" style="144" customWidth="1"/>
    <col min="12038" max="12038" width="12.140625" style="144" customWidth="1"/>
    <col min="12039" max="12039" width="18" style="144" customWidth="1"/>
    <col min="12040" max="12040" width="14.7109375" style="144" customWidth="1"/>
    <col min="12041" max="12041" width="12.5703125" style="144" customWidth="1"/>
    <col min="12042" max="12042" width="12" style="144" customWidth="1"/>
    <col min="12043" max="12043" width="12.140625" style="144" customWidth="1"/>
    <col min="12044" max="12288" width="9.140625" style="144"/>
    <col min="12289" max="12289" width="33.85546875" style="144" customWidth="1"/>
    <col min="12290" max="12290" width="10.5703125" style="144" customWidth="1"/>
    <col min="12291" max="12291" width="14.28515625" style="144" customWidth="1"/>
    <col min="12292" max="12292" width="12.140625" style="144" customWidth="1"/>
    <col min="12293" max="12293" width="13" style="144" customWidth="1"/>
    <col min="12294" max="12294" width="12.140625" style="144" customWidth="1"/>
    <col min="12295" max="12295" width="18" style="144" customWidth="1"/>
    <col min="12296" max="12296" width="14.7109375" style="144" customWidth="1"/>
    <col min="12297" max="12297" width="12.5703125" style="144" customWidth="1"/>
    <col min="12298" max="12298" width="12" style="144" customWidth="1"/>
    <col min="12299" max="12299" width="12.140625" style="144" customWidth="1"/>
    <col min="12300" max="12544" width="9.140625" style="144"/>
    <col min="12545" max="12545" width="33.85546875" style="144" customWidth="1"/>
    <col min="12546" max="12546" width="10.5703125" style="144" customWidth="1"/>
    <col min="12547" max="12547" width="14.28515625" style="144" customWidth="1"/>
    <col min="12548" max="12548" width="12.140625" style="144" customWidth="1"/>
    <col min="12549" max="12549" width="13" style="144" customWidth="1"/>
    <col min="12550" max="12550" width="12.140625" style="144" customWidth="1"/>
    <col min="12551" max="12551" width="18" style="144" customWidth="1"/>
    <col min="12552" max="12552" width="14.7109375" style="144" customWidth="1"/>
    <col min="12553" max="12553" width="12.5703125" style="144" customWidth="1"/>
    <col min="12554" max="12554" width="12" style="144" customWidth="1"/>
    <col min="12555" max="12555" width="12.140625" style="144" customWidth="1"/>
    <col min="12556" max="12800" width="9.140625" style="144"/>
    <col min="12801" max="12801" width="33.85546875" style="144" customWidth="1"/>
    <col min="12802" max="12802" width="10.5703125" style="144" customWidth="1"/>
    <col min="12803" max="12803" width="14.28515625" style="144" customWidth="1"/>
    <col min="12804" max="12804" width="12.140625" style="144" customWidth="1"/>
    <col min="12805" max="12805" width="13" style="144" customWidth="1"/>
    <col min="12806" max="12806" width="12.140625" style="144" customWidth="1"/>
    <col min="12807" max="12807" width="18" style="144" customWidth="1"/>
    <col min="12808" max="12808" width="14.7109375" style="144" customWidth="1"/>
    <col min="12809" max="12809" width="12.5703125" style="144" customWidth="1"/>
    <col min="12810" max="12810" width="12" style="144" customWidth="1"/>
    <col min="12811" max="12811" width="12.140625" style="144" customWidth="1"/>
    <col min="12812" max="13056" width="9.140625" style="144"/>
    <col min="13057" max="13057" width="33.85546875" style="144" customWidth="1"/>
    <col min="13058" max="13058" width="10.5703125" style="144" customWidth="1"/>
    <col min="13059" max="13059" width="14.28515625" style="144" customWidth="1"/>
    <col min="13060" max="13060" width="12.140625" style="144" customWidth="1"/>
    <col min="13061" max="13061" width="13" style="144" customWidth="1"/>
    <col min="13062" max="13062" width="12.140625" style="144" customWidth="1"/>
    <col min="13063" max="13063" width="18" style="144" customWidth="1"/>
    <col min="13064" max="13064" width="14.7109375" style="144" customWidth="1"/>
    <col min="13065" max="13065" width="12.5703125" style="144" customWidth="1"/>
    <col min="13066" max="13066" width="12" style="144" customWidth="1"/>
    <col min="13067" max="13067" width="12.140625" style="144" customWidth="1"/>
    <col min="13068" max="13312" width="9.140625" style="144"/>
    <col min="13313" max="13313" width="33.85546875" style="144" customWidth="1"/>
    <col min="13314" max="13314" width="10.5703125" style="144" customWidth="1"/>
    <col min="13315" max="13315" width="14.28515625" style="144" customWidth="1"/>
    <col min="13316" max="13316" width="12.140625" style="144" customWidth="1"/>
    <col min="13317" max="13317" width="13" style="144" customWidth="1"/>
    <col min="13318" max="13318" width="12.140625" style="144" customWidth="1"/>
    <col min="13319" max="13319" width="18" style="144" customWidth="1"/>
    <col min="13320" max="13320" width="14.7109375" style="144" customWidth="1"/>
    <col min="13321" max="13321" width="12.5703125" style="144" customWidth="1"/>
    <col min="13322" max="13322" width="12" style="144" customWidth="1"/>
    <col min="13323" max="13323" width="12.140625" style="144" customWidth="1"/>
    <col min="13324" max="13568" width="9.140625" style="144"/>
    <col min="13569" max="13569" width="33.85546875" style="144" customWidth="1"/>
    <col min="13570" max="13570" width="10.5703125" style="144" customWidth="1"/>
    <col min="13571" max="13571" width="14.28515625" style="144" customWidth="1"/>
    <col min="13572" max="13572" width="12.140625" style="144" customWidth="1"/>
    <col min="13573" max="13573" width="13" style="144" customWidth="1"/>
    <col min="13574" max="13574" width="12.140625" style="144" customWidth="1"/>
    <col min="13575" max="13575" width="18" style="144" customWidth="1"/>
    <col min="13576" max="13576" width="14.7109375" style="144" customWidth="1"/>
    <col min="13577" max="13577" width="12.5703125" style="144" customWidth="1"/>
    <col min="13578" max="13578" width="12" style="144" customWidth="1"/>
    <col min="13579" max="13579" width="12.140625" style="144" customWidth="1"/>
    <col min="13580" max="13824" width="9.140625" style="144"/>
    <col min="13825" max="13825" width="33.85546875" style="144" customWidth="1"/>
    <col min="13826" max="13826" width="10.5703125" style="144" customWidth="1"/>
    <col min="13827" max="13827" width="14.28515625" style="144" customWidth="1"/>
    <col min="13828" max="13828" width="12.140625" style="144" customWidth="1"/>
    <col min="13829" max="13829" width="13" style="144" customWidth="1"/>
    <col min="13830" max="13830" width="12.140625" style="144" customWidth="1"/>
    <col min="13831" max="13831" width="18" style="144" customWidth="1"/>
    <col min="13832" max="13832" width="14.7109375" style="144" customWidth="1"/>
    <col min="13833" max="13833" width="12.5703125" style="144" customWidth="1"/>
    <col min="13834" max="13834" width="12" style="144" customWidth="1"/>
    <col min="13835" max="13835" width="12.140625" style="144" customWidth="1"/>
    <col min="13836" max="14080" width="9.140625" style="144"/>
    <col min="14081" max="14081" width="33.85546875" style="144" customWidth="1"/>
    <col min="14082" max="14082" width="10.5703125" style="144" customWidth="1"/>
    <col min="14083" max="14083" width="14.28515625" style="144" customWidth="1"/>
    <col min="14084" max="14084" width="12.140625" style="144" customWidth="1"/>
    <col min="14085" max="14085" width="13" style="144" customWidth="1"/>
    <col min="14086" max="14086" width="12.140625" style="144" customWidth="1"/>
    <col min="14087" max="14087" width="18" style="144" customWidth="1"/>
    <col min="14088" max="14088" width="14.7109375" style="144" customWidth="1"/>
    <col min="14089" max="14089" width="12.5703125" style="144" customWidth="1"/>
    <col min="14090" max="14090" width="12" style="144" customWidth="1"/>
    <col min="14091" max="14091" width="12.140625" style="144" customWidth="1"/>
    <col min="14092" max="14336" width="9.140625" style="144"/>
    <col min="14337" max="14337" width="33.85546875" style="144" customWidth="1"/>
    <col min="14338" max="14338" width="10.5703125" style="144" customWidth="1"/>
    <col min="14339" max="14339" width="14.28515625" style="144" customWidth="1"/>
    <col min="14340" max="14340" width="12.140625" style="144" customWidth="1"/>
    <col min="14341" max="14341" width="13" style="144" customWidth="1"/>
    <col min="14342" max="14342" width="12.140625" style="144" customWidth="1"/>
    <col min="14343" max="14343" width="18" style="144" customWidth="1"/>
    <col min="14344" max="14344" width="14.7109375" style="144" customWidth="1"/>
    <col min="14345" max="14345" width="12.5703125" style="144" customWidth="1"/>
    <col min="14346" max="14346" width="12" style="144" customWidth="1"/>
    <col min="14347" max="14347" width="12.140625" style="144" customWidth="1"/>
    <col min="14348" max="14592" width="9.140625" style="144"/>
    <col min="14593" max="14593" width="33.85546875" style="144" customWidth="1"/>
    <col min="14594" max="14594" width="10.5703125" style="144" customWidth="1"/>
    <col min="14595" max="14595" width="14.28515625" style="144" customWidth="1"/>
    <col min="14596" max="14596" width="12.140625" style="144" customWidth="1"/>
    <col min="14597" max="14597" width="13" style="144" customWidth="1"/>
    <col min="14598" max="14598" width="12.140625" style="144" customWidth="1"/>
    <col min="14599" max="14599" width="18" style="144" customWidth="1"/>
    <col min="14600" max="14600" width="14.7109375" style="144" customWidth="1"/>
    <col min="14601" max="14601" width="12.5703125" style="144" customWidth="1"/>
    <col min="14602" max="14602" width="12" style="144" customWidth="1"/>
    <col min="14603" max="14603" width="12.140625" style="144" customWidth="1"/>
    <col min="14604" max="14848" width="9.140625" style="144"/>
    <col min="14849" max="14849" width="33.85546875" style="144" customWidth="1"/>
    <col min="14850" max="14850" width="10.5703125" style="144" customWidth="1"/>
    <col min="14851" max="14851" width="14.28515625" style="144" customWidth="1"/>
    <col min="14852" max="14852" width="12.140625" style="144" customWidth="1"/>
    <col min="14853" max="14853" width="13" style="144" customWidth="1"/>
    <col min="14854" max="14854" width="12.140625" style="144" customWidth="1"/>
    <col min="14855" max="14855" width="18" style="144" customWidth="1"/>
    <col min="14856" max="14856" width="14.7109375" style="144" customWidth="1"/>
    <col min="14857" max="14857" width="12.5703125" style="144" customWidth="1"/>
    <col min="14858" max="14858" width="12" style="144" customWidth="1"/>
    <col min="14859" max="14859" width="12.140625" style="144" customWidth="1"/>
    <col min="14860" max="15104" width="9.140625" style="144"/>
    <col min="15105" max="15105" width="33.85546875" style="144" customWidth="1"/>
    <col min="15106" max="15106" width="10.5703125" style="144" customWidth="1"/>
    <col min="15107" max="15107" width="14.28515625" style="144" customWidth="1"/>
    <col min="15108" max="15108" width="12.140625" style="144" customWidth="1"/>
    <col min="15109" max="15109" width="13" style="144" customWidth="1"/>
    <col min="15110" max="15110" width="12.140625" style="144" customWidth="1"/>
    <col min="15111" max="15111" width="18" style="144" customWidth="1"/>
    <col min="15112" max="15112" width="14.7109375" style="144" customWidth="1"/>
    <col min="15113" max="15113" width="12.5703125" style="144" customWidth="1"/>
    <col min="15114" max="15114" width="12" style="144" customWidth="1"/>
    <col min="15115" max="15115" width="12.140625" style="144" customWidth="1"/>
    <col min="15116" max="15360" width="9.140625" style="144"/>
    <col min="15361" max="15361" width="33.85546875" style="144" customWidth="1"/>
    <col min="15362" max="15362" width="10.5703125" style="144" customWidth="1"/>
    <col min="15363" max="15363" width="14.28515625" style="144" customWidth="1"/>
    <col min="15364" max="15364" width="12.140625" style="144" customWidth="1"/>
    <col min="15365" max="15365" width="13" style="144" customWidth="1"/>
    <col min="15366" max="15366" width="12.140625" style="144" customWidth="1"/>
    <col min="15367" max="15367" width="18" style="144" customWidth="1"/>
    <col min="15368" max="15368" width="14.7109375" style="144" customWidth="1"/>
    <col min="15369" max="15369" width="12.5703125" style="144" customWidth="1"/>
    <col min="15370" max="15370" width="12" style="144" customWidth="1"/>
    <col min="15371" max="15371" width="12.140625" style="144" customWidth="1"/>
    <col min="15372" max="15616" width="9.140625" style="144"/>
    <col min="15617" max="15617" width="33.85546875" style="144" customWidth="1"/>
    <col min="15618" max="15618" width="10.5703125" style="144" customWidth="1"/>
    <col min="15619" max="15619" width="14.28515625" style="144" customWidth="1"/>
    <col min="15620" max="15620" width="12.140625" style="144" customWidth="1"/>
    <col min="15621" max="15621" width="13" style="144" customWidth="1"/>
    <col min="15622" max="15622" width="12.140625" style="144" customWidth="1"/>
    <col min="15623" max="15623" width="18" style="144" customWidth="1"/>
    <col min="15624" max="15624" width="14.7109375" style="144" customWidth="1"/>
    <col min="15625" max="15625" width="12.5703125" style="144" customWidth="1"/>
    <col min="15626" max="15626" width="12" style="144" customWidth="1"/>
    <col min="15627" max="15627" width="12.140625" style="144" customWidth="1"/>
    <col min="15628" max="15872" width="9.140625" style="144"/>
    <col min="15873" max="15873" width="33.85546875" style="144" customWidth="1"/>
    <col min="15874" max="15874" width="10.5703125" style="144" customWidth="1"/>
    <col min="15875" max="15875" width="14.28515625" style="144" customWidth="1"/>
    <col min="15876" max="15876" width="12.140625" style="144" customWidth="1"/>
    <col min="15877" max="15877" width="13" style="144" customWidth="1"/>
    <col min="15878" max="15878" width="12.140625" style="144" customWidth="1"/>
    <col min="15879" max="15879" width="18" style="144" customWidth="1"/>
    <col min="15880" max="15880" width="14.7109375" style="144" customWidth="1"/>
    <col min="15881" max="15881" width="12.5703125" style="144" customWidth="1"/>
    <col min="15882" max="15882" width="12" style="144" customWidth="1"/>
    <col min="15883" max="15883" width="12.140625" style="144" customWidth="1"/>
    <col min="15884" max="16128" width="9.140625" style="144"/>
    <col min="16129" max="16129" width="33.85546875" style="144" customWidth="1"/>
    <col min="16130" max="16130" width="10.5703125" style="144" customWidth="1"/>
    <col min="16131" max="16131" width="14.28515625" style="144" customWidth="1"/>
    <col min="16132" max="16132" width="12.140625" style="144" customWidth="1"/>
    <col min="16133" max="16133" width="13" style="144" customWidth="1"/>
    <col min="16134" max="16134" width="12.140625" style="144" customWidth="1"/>
    <col min="16135" max="16135" width="18" style="144" customWidth="1"/>
    <col min="16136" max="16136" width="14.7109375" style="144" customWidth="1"/>
    <col min="16137" max="16137" width="12.5703125" style="144" customWidth="1"/>
    <col min="16138" max="16138" width="12" style="144" customWidth="1"/>
    <col min="16139" max="16139" width="12.140625" style="144" customWidth="1"/>
    <col min="16140" max="16384" width="9.140625" style="144"/>
  </cols>
  <sheetData>
    <row r="1" spans="1:13" ht="20.25" customHeight="1" x14ac:dyDescent="0.25">
      <c r="A1" s="335" t="s">
        <v>58</v>
      </c>
      <c r="B1" s="335"/>
      <c r="C1" s="335"/>
      <c r="D1" s="335"/>
      <c r="E1" s="335"/>
      <c r="F1" s="335"/>
      <c r="G1" s="335"/>
      <c r="H1" s="335"/>
      <c r="I1" s="335"/>
      <c r="J1" s="335"/>
      <c r="L1" s="152"/>
      <c r="M1" s="152"/>
    </row>
    <row r="2" spans="1:13" s="145" customFormat="1" ht="23.25" customHeight="1" x14ac:dyDescent="0.2">
      <c r="A2" s="335" t="s">
        <v>98</v>
      </c>
      <c r="B2" s="335"/>
      <c r="C2" s="335"/>
      <c r="D2" s="335"/>
      <c r="E2" s="335"/>
      <c r="F2" s="335"/>
      <c r="G2" s="335"/>
      <c r="H2" s="335"/>
      <c r="I2" s="335"/>
      <c r="J2" s="335"/>
      <c r="K2" s="245"/>
    </row>
    <row r="3" spans="1:13" s="145" customFormat="1" ht="10.5" customHeight="1" x14ac:dyDescent="0.25">
      <c r="C3" s="146"/>
      <c r="D3" s="146"/>
      <c r="E3" s="146"/>
      <c r="G3" s="146"/>
      <c r="H3" s="146"/>
      <c r="I3" s="146"/>
      <c r="J3" s="247"/>
      <c r="K3" s="201" t="s">
        <v>53</v>
      </c>
    </row>
    <row r="4" spans="1:13" s="147" customFormat="1" ht="24" customHeight="1" x14ac:dyDescent="0.2">
      <c r="A4" s="336"/>
      <c r="B4" s="338" t="s">
        <v>22</v>
      </c>
      <c r="C4" s="338" t="s">
        <v>16</v>
      </c>
      <c r="D4" s="338" t="s">
        <v>54</v>
      </c>
      <c r="E4" s="338" t="s">
        <v>55</v>
      </c>
      <c r="F4" s="338" t="s">
        <v>56</v>
      </c>
      <c r="G4" s="338" t="s">
        <v>17</v>
      </c>
      <c r="H4" s="338" t="s">
        <v>8</v>
      </c>
      <c r="I4" s="338" t="s">
        <v>13</v>
      </c>
      <c r="J4" s="334" t="s">
        <v>57</v>
      </c>
      <c r="K4" s="330" t="s">
        <v>72</v>
      </c>
    </row>
    <row r="5" spans="1:13" s="148" customFormat="1" ht="30.75" customHeight="1" x14ac:dyDescent="0.2">
      <c r="A5" s="337"/>
      <c r="B5" s="338"/>
      <c r="C5" s="338"/>
      <c r="D5" s="338"/>
      <c r="E5" s="338"/>
      <c r="F5" s="338"/>
      <c r="G5" s="338"/>
      <c r="H5" s="338"/>
      <c r="I5" s="338"/>
      <c r="J5" s="334"/>
      <c r="K5" s="330"/>
    </row>
    <row r="6" spans="1:13" s="148" customFormat="1" ht="60.75" customHeight="1" x14ac:dyDescent="0.2">
      <c r="A6" s="337"/>
      <c r="B6" s="338"/>
      <c r="C6" s="338"/>
      <c r="D6" s="338"/>
      <c r="E6" s="338"/>
      <c r="F6" s="338"/>
      <c r="G6" s="338"/>
      <c r="H6" s="338"/>
      <c r="I6" s="338"/>
      <c r="J6" s="334"/>
      <c r="K6" s="330"/>
    </row>
    <row r="7" spans="1:13" s="149" customFormat="1" ht="12.75" x14ac:dyDescent="0.2">
      <c r="A7" s="210" t="s">
        <v>3</v>
      </c>
      <c r="B7" s="210">
        <v>1</v>
      </c>
      <c r="C7" s="210">
        <v>2</v>
      </c>
      <c r="D7" s="210">
        <v>3</v>
      </c>
      <c r="E7" s="210">
        <v>4</v>
      </c>
      <c r="F7" s="210">
        <v>5</v>
      </c>
      <c r="G7" s="210">
        <v>6</v>
      </c>
      <c r="H7" s="210">
        <v>7</v>
      </c>
      <c r="I7" s="210">
        <v>8</v>
      </c>
      <c r="J7" s="210">
        <v>9</v>
      </c>
      <c r="K7" s="209">
        <v>10</v>
      </c>
    </row>
    <row r="8" spans="1:13" s="150" customFormat="1" ht="29.25" customHeight="1" x14ac:dyDescent="0.25">
      <c r="A8" s="184" t="s">
        <v>34</v>
      </c>
      <c r="B8" s="163">
        <f t="shared" ref="B8:K8" si="0">SUM(B9:B12)</f>
        <v>2730</v>
      </c>
      <c r="C8" s="163">
        <f t="shared" si="0"/>
        <v>1699</v>
      </c>
      <c r="D8" s="163">
        <f t="shared" si="0"/>
        <v>513</v>
      </c>
      <c r="E8" s="163">
        <f t="shared" si="0"/>
        <v>176</v>
      </c>
      <c r="F8" s="163">
        <f t="shared" si="0"/>
        <v>14</v>
      </c>
      <c r="G8" s="163">
        <f t="shared" si="0"/>
        <v>7</v>
      </c>
      <c r="H8" s="163">
        <f t="shared" si="0"/>
        <v>1482</v>
      </c>
      <c r="I8" s="163">
        <f t="shared" si="0"/>
        <v>1409</v>
      </c>
      <c r="J8" s="163">
        <f t="shared" si="0"/>
        <v>1036</v>
      </c>
      <c r="K8" s="163">
        <f t="shared" si="0"/>
        <v>546</v>
      </c>
    </row>
    <row r="9" spans="1:13" s="150" customFormat="1" ht="29.25" customHeight="1" x14ac:dyDescent="0.25">
      <c r="A9" s="238" t="s">
        <v>77</v>
      </c>
      <c r="B9" s="239">
        <v>217</v>
      </c>
      <c r="C9" s="239">
        <v>127</v>
      </c>
      <c r="D9" s="239">
        <v>45</v>
      </c>
      <c r="E9" s="239">
        <v>18</v>
      </c>
      <c r="F9" s="239">
        <v>1</v>
      </c>
      <c r="G9" s="239">
        <v>0</v>
      </c>
      <c r="H9" s="239">
        <v>112</v>
      </c>
      <c r="I9" s="239">
        <v>108</v>
      </c>
      <c r="J9" s="239">
        <v>74</v>
      </c>
      <c r="K9" s="239">
        <v>49</v>
      </c>
    </row>
    <row r="10" spans="1:13" s="150" customFormat="1" ht="29.25" customHeight="1" x14ac:dyDescent="0.25">
      <c r="A10" s="238" t="s">
        <v>78</v>
      </c>
      <c r="B10" s="239">
        <v>466</v>
      </c>
      <c r="C10" s="239">
        <v>327</v>
      </c>
      <c r="D10" s="239">
        <v>112</v>
      </c>
      <c r="E10" s="239">
        <v>36</v>
      </c>
      <c r="F10" s="239">
        <v>2</v>
      </c>
      <c r="G10" s="239">
        <v>0</v>
      </c>
      <c r="H10" s="239">
        <v>291</v>
      </c>
      <c r="I10" s="239">
        <v>222</v>
      </c>
      <c r="J10" s="239">
        <v>182</v>
      </c>
      <c r="K10" s="239">
        <v>99</v>
      </c>
    </row>
    <row r="11" spans="1:13" s="150" customFormat="1" ht="29.25" customHeight="1" x14ac:dyDescent="0.25">
      <c r="A11" s="238" t="s">
        <v>79</v>
      </c>
      <c r="B11" s="239">
        <v>903</v>
      </c>
      <c r="C11" s="239">
        <v>556</v>
      </c>
      <c r="D11" s="239">
        <v>156</v>
      </c>
      <c r="E11" s="239">
        <v>50</v>
      </c>
      <c r="F11" s="239">
        <v>3</v>
      </c>
      <c r="G11" s="239">
        <v>7</v>
      </c>
      <c r="H11" s="239">
        <v>477</v>
      </c>
      <c r="I11" s="239">
        <v>529</v>
      </c>
      <c r="J11" s="239">
        <v>363</v>
      </c>
      <c r="K11" s="239">
        <v>181</v>
      </c>
    </row>
    <row r="12" spans="1:13" s="150" customFormat="1" ht="29.25" customHeight="1" x14ac:dyDescent="0.25">
      <c r="A12" s="238" t="s">
        <v>80</v>
      </c>
      <c r="B12" s="239">
        <v>1144</v>
      </c>
      <c r="C12" s="239">
        <v>689</v>
      </c>
      <c r="D12" s="239">
        <v>200</v>
      </c>
      <c r="E12" s="239">
        <v>72</v>
      </c>
      <c r="F12" s="239">
        <v>8</v>
      </c>
      <c r="G12" s="239">
        <v>0</v>
      </c>
      <c r="H12" s="239">
        <v>602</v>
      </c>
      <c r="I12" s="239">
        <v>550</v>
      </c>
      <c r="J12" s="239">
        <v>417</v>
      </c>
      <c r="K12" s="239">
        <v>217</v>
      </c>
    </row>
    <row r="13" spans="1:13" ht="24.6" customHeight="1" x14ac:dyDescent="0.25">
      <c r="H13" s="248"/>
      <c r="I13" s="151"/>
    </row>
  </sheetData>
  <mergeCells count="13">
    <mergeCell ref="K4:K6"/>
    <mergeCell ref="J4:J6"/>
    <mergeCell ref="A1:J1"/>
    <mergeCell ref="A2:J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 verticalCentered="1"/>
  <pageMargins left="0.62992125984251968" right="0.51181102362204722" top="0.31496062992125984" bottom="1.8" header="0.31496062992125984" footer="1.76"/>
  <pageSetup paperSize="9" scale="7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Ruler="0" zoomScale="70" zoomScaleNormal="70" zoomScaleSheetLayoutView="80" zoomScalePageLayoutView="73" workbookViewId="0">
      <selection activeCell="N13" sqref="N13"/>
    </sheetView>
  </sheetViews>
  <sheetFormatPr defaultColWidth="8" defaultRowHeight="12.75" x14ac:dyDescent="0.2"/>
  <cols>
    <col min="1" max="1" width="54.5703125" style="79" customWidth="1"/>
    <col min="2" max="3" width="14.5703125" style="16" customWidth="1"/>
    <col min="4" max="5" width="10" style="79" customWidth="1"/>
    <col min="6" max="7" width="14.5703125" style="79" customWidth="1"/>
    <col min="8" max="9" width="9.7109375" style="79" customWidth="1"/>
    <col min="10" max="10" width="13.28515625" style="16" customWidth="1"/>
    <col min="11" max="11" width="16.5703125" style="255" customWidth="1"/>
    <col min="12" max="12" width="15.5703125" style="255" customWidth="1"/>
    <col min="13" max="19" width="8" style="16"/>
    <col min="20" max="16384" width="8" style="79"/>
  </cols>
  <sheetData>
    <row r="1" spans="1:19" ht="27" customHeight="1" x14ac:dyDescent="0.2">
      <c r="F1" s="267"/>
      <c r="G1" s="267"/>
      <c r="H1" s="267"/>
      <c r="I1" s="267"/>
    </row>
    <row r="2" spans="1:19" ht="27" customHeight="1" x14ac:dyDescent="0.2">
      <c r="A2" s="339" t="s">
        <v>43</v>
      </c>
      <c r="B2" s="339"/>
      <c r="C2" s="339"/>
      <c r="D2" s="339"/>
      <c r="E2" s="339"/>
      <c r="F2" s="339"/>
      <c r="G2" s="339"/>
      <c r="H2" s="339"/>
      <c r="I2" s="339"/>
    </row>
    <row r="3" spans="1:19" ht="23.25" customHeight="1" x14ac:dyDescent="0.2">
      <c r="A3" s="340" t="s">
        <v>23</v>
      </c>
      <c r="B3" s="339"/>
      <c r="C3" s="339"/>
      <c r="D3" s="339"/>
      <c r="E3" s="339"/>
      <c r="F3" s="339"/>
      <c r="G3" s="339"/>
      <c r="H3" s="339"/>
      <c r="I3" s="339"/>
    </row>
    <row r="4" spans="1:19" ht="13.5" customHeight="1" x14ac:dyDescent="0.2">
      <c r="A4" s="341"/>
      <c r="B4" s="341"/>
      <c r="C4" s="341"/>
      <c r="D4" s="341"/>
      <c r="E4" s="341"/>
    </row>
    <row r="5" spans="1:19" s="72" customFormat="1" ht="27" customHeight="1" x14ac:dyDescent="0.25">
      <c r="A5" s="262" t="s">
        <v>0</v>
      </c>
      <c r="B5" s="343" t="s">
        <v>24</v>
      </c>
      <c r="C5" s="344"/>
      <c r="D5" s="344"/>
      <c r="E5" s="345"/>
      <c r="F5" s="343" t="s">
        <v>25</v>
      </c>
      <c r="G5" s="344"/>
      <c r="H5" s="344"/>
      <c r="I5" s="345"/>
      <c r="J5" s="131"/>
      <c r="K5" s="171"/>
      <c r="L5" s="171"/>
      <c r="M5" s="131"/>
      <c r="N5" s="131"/>
      <c r="O5" s="131"/>
      <c r="P5" s="131"/>
      <c r="Q5" s="131"/>
      <c r="R5" s="131"/>
      <c r="S5" s="131"/>
    </row>
    <row r="6" spans="1:19" s="72" customFormat="1" ht="23.25" customHeight="1" x14ac:dyDescent="0.25">
      <c r="A6" s="342"/>
      <c r="B6" s="269" t="s">
        <v>88</v>
      </c>
      <c r="C6" s="269" t="s">
        <v>89</v>
      </c>
      <c r="D6" s="265" t="s">
        <v>1</v>
      </c>
      <c r="E6" s="266"/>
      <c r="F6" s="269" t="s">
        <v>88</v>
      </c>
      <c r="G6" s="269" t="s">
        <v>89</v>
      </c>
      <c r="H6" s="265" t="s">
        <v>1</v>
      </c>
      <c r="I6" s="266"/>
      <c r="J6" s="131"/>
      <c r="K6" s="171"/>
      <c r="L6" s="171"/>
      <c r="M6" s="131"/>
      <c r="N6" s="131"/>
      <c r="O6" s="131"/>
      <c r="P6" s="131"/>
      <c r="Q6" s="131"/>
      <c r="R6" s="131"/>
      <c r="S6" s="131"/>
    </row>
    <row r="7" spans="1:19" s="72" customFormat="1" ht="36.75" customHeight="1" x14ac:dyDescent="0.25">
      <c r="A7" s="263"/>
      <c r="B7" s="270"/>
      <c r="C7" s="270"/>
      <c r="D7" s="4" t="s">
        <v>2</v>
      </c>
      <c r="E7" s="5" t="s">
        <v>39</v>
      </c>
      <c r="F7" s="270"/>
      <c r="G7" s="270"/>
      <c r="H7" s="4" t="s">
        <v>2</v>
      </c>
      <c r="I7" s="5" t="s">
        <v>39</v>
      </c>
      <c r="J7" s="131"/>
      <c r="K7" s="171"/>
      <c r="L7" s="171"/>
      <c r="M7" s="131"/>
      <c r="N7" s="131"/>
      <c r="O7" s="131"/>
      <c r="P7" s="131"/>
      <c r="Q7" s="131"/>
      <c r="R7" s="131"/>
      <c r="S7" s="131"/>
    </row>
    <row r="8" spans="1:19" s="80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168"/>
      <c r="K8" s="256"/>
      <c r="L8" s="256"/>
      <c r="M8" s="168"/>
      <c r="N8" s="168"/>
      <c r="O8" s="168"/>
      <c r="P8" s="168"/>
      <c r="Q8" s="168"/>
      <c r="R8" s="168"/>
      <c r="S8" s="168"/>
    </row>
    <row r="9" spans="1:19" s="80" customFormat="1" ht="27" customHeight="1" x14ac:dyDescent="0.25">
      <c r="A9" s="81" t="s">
        <v>69</v>
      </c>
      <c r="B9" s="90">
        <f>'15'!B8</f>
        <v>6644</v>
      </c>
      <c r="C9" s="90">
        <f>'15'!C8</f>
        <v>4609</v>
      </c>
      <c r="D9" s="87">
        <f t="shared" ref="D9:D14" si="0">C9/B9*100</f>
        <v>69.370860927152322</v>
      </c>
      <c r="E9" s="102">
        <f t="shared" ref="E9:E14" si="1">C9-B9</f>
        <v>-2035</v>
      </c>
      <c r="F9" s="90">
        <f>'16'!B9</f>
        <v>5682</v>
      </c>
      <c r="G9" s="90">
        <f>'16'!C9</f>
        <v>3477</v>
      </c>
      <c r="H9" s="87">
        <f t="shared" ref="H9:H14" si="2">G9/F9*100</f>
        <v>61.193241816261882</v>
      </c>
      <c r="I9" s="102">
        <f t="shared" ref="I9:I14" si="3">G9-F9</f>
        <v>-2205</v>
      </c>
      <c r="J9" s="170"/>
      <c r="K9" s="257">
        <f>B9+F9</f>
        <v>12326</v>
      </c>
      <c r="L9" s="257">
        <f>C9+G9</f>
        <v>8086</v>
      </c>
      <c r="M9" s="168"/>
      <c r="N9" s="169"/>
      <c r="O9" s="169"/>
      <c r="P9" s="168"/>
      <c r="Q9" s="168"/>
      <c r="R9" s="168"/>
      <c r="S9" s="168"/>
    </row>
    <row r="10" spans="1:19" s="72" customFormat="1" ht="26.25" customHeight="1" x14ac:dyDescent="0.25">
      <c r="A10" s="81" t="s">
        <v>67</v>
      </c>
      <c r="B10" s="90">
        <f>'15'!E8</f>
        <v>5373</v>
      </c>
      <c r="C10" s="90">
        <f>'15'!F8</f>
        <v>3391</v>
      </c>
      <c r="D10" s="87">
        <f t="shared" si="0"/>
        <v>63.11185557416713</v>
      </c>
      <c r="E10" s="102">
        <f t="shared" si="1"/>
        <v>-1982</v>
      </c>
      <c r="F10" s="90">
        <f>'16'!E9</f>
        <v>4854</v>
      </c>
      <c r="G10" s="90">
        <f>'16'!F9</f>
        <v>2631</v>
      </c>
      <c r="H10" s="87">
        <f t="shared" si="2"/>
        <v>54.202719406674902</v>
      </c>
      <c r="I10" s="102">
        <f t="shared" si="3"/>
        <v>-2223</v>
      </c>
      <c r="J10" s="170"/>
      <c r="K10" s="257">
        <f>B10+F10</f>
        <v>10227</v>
      </c>
      <c r="L10" s="257">
        <f t="shared" ref="K10:L21" si="4">C10+G10</f>
        <v>6022</v>
      </c>
      <c r="M10" s="131"/>
      <c r="N10" s="169"/>
      <c r="O10" s="169"/>
      <c r="P10" s="131"/>
      <c r="Q10" s="131"/>
      <c r="R10" s="131"/>
      <c r="S10" s="131"/>
    </row>
    <row r="11" spans="1:19" s="72" customFormat="1" ht="41.25" customHeight="1" x14ac:dyDescent="0.25">
      <c r="A11" s="82" t="s">
        <v>31</v>
      </c>
      <c r="B11" s="90">
        <f>'15'!H8</f>
        <v>999</v>
      </c>
      <c r="C11" s="90">
        <f>'15'!I8</f>
        <v>863</v>
      </c>
      <c r="D11" s="87">
        <f t="shared" si="0"/>
        <v>86.386386386386377</v>
      </c>
      <c r="E11" s="102">
        <f t="shared" si="1"/>
        <v>-136</v>
      </c>
      <c r="F11" s="90">
        <f>'16'!H9</f>
        <v>602</v>
      </c>
      <c r="G11" s="90">
        <f>'16'!I9</f>
        <v>514</v>
      </c>
      <c r="H11" s="87">
        <f t="shared" si="2"/>
        <v>85.38205980066445</v>
      </c>
      <c r="I11" s="102">
        <f t="shared" si="3"/>
        <v>-88</v>
      </c>
      <c r="J11" s="170"/>
      <c r="K11" s="257">
        <f t="shared" ref="K11:K21" si="5">B11+F11</f>
        <v>1601</v>
      </c>
      <c r="L11" s="257">
        <f t="shared" si="4"/>
        <v>1377</v>
      </c>
      <c r="M11" s="131"/>
      <c r="N11" s="169"/>
      <c r="O11" s="169"/>
      <c r="P11" s="131"/>
      <c r="Q11" s="131"/>
      <c r="R11" s="131"/>
      <c r="S11" s="131"/>
    </row>
    <row r="12" spans="1:19" s="72" customFormat="1" ht="26.25" customHeight="1" x14ac:dyDescent="0.25">
      <c r="A12" s="81" t="s">
        <v>32</v>
      </c>
      <c r="B12" s="90">
        <f>'15'!K8</f>
        <v>117</v>
      </c>
      <c r="C12" s="90">
        <f>'15'!L8</f>
        <v>93</v>
      </c>
      <c r="D12" s="87">
        <f t="shared" si="0"/>
        <v>79.487179487179489</v>
      </c>
      <c r="E12" s="102">
        <f t="shared" si="1"/>
        <v>-24</v>
      </c>
      <c r="F12" s="90">
        <f>'16'!K9</f>
        <v>116</v>
      </c>
      <c r="G12" s="90">
        <f>'16'!L9</f>
        <v>56</v>
      </c>
      <c r="H12" s="87">
        <f t="shared" si="2"/>
        <v>48.275862068965516</v>
      </c>
      <c r="I12" s="102">
        <f t="shared" si="3"/>
        <v>-60</v>
      </c>
      <c r="J12" s="170"/>
      <c r="K12" s="257">
        <f t="shared" si="5"/>
        <v>233</v>
      </c>
      <c r="L12" s="257">
        <f t="shared" si="4"/>
        <v>149</v>
      </c>
      <c r="M12" s="131"/>
      <c r="N12" s="169"/>
      <c r="O12" s="169"/>
      <c r="P12" s="131"/>
      <c r="Q12" s="131"/>
      <c r="R12" s="131"/>
      <c r="S12" s="131"/>
    </row>
    <row r="13" spans="1:19" s="72" customFormat="1" ht="42.75" customHeight="1" x14ac:dyDescent="0.25">
      <c r="A13" s="81" t="s">
        <v>26</v>
      </c>
      <c r="B13" s="90">
        <f>'15'!N8</f>
        <v>123</v>
      </c>
      <c r="C13" s="90">
        <f>'15'!O8</f>
        <v>17</v>
      </c>
      <c r="D13" s="87">
        <f t="shared" si="0"/>
        <v>13.821138211382115</v>
      </c>
      <c r="E13" s="102">
        <f t="shared" si="1"/>
        <v>-106</v>
      </c>
      <c r="F13" s="90">
        <f>'16'!N9</f>
        <v>168</v>
      </c>
      <c r="G13" s="90">
        <f>'16'!O9</f>
        <v>12</v>
      </c>
      <c r="H13" s="87">
        <f t="shared" si="2"/>
        <v>7.1428571428571423</v>
      </c>
      <c r="I13" s="102">
        <f t="shared" si="3"/>
        <v>-156</v>
      </c>
      <c r="J13" s="170"/>
      <c r="K13" s="257">
        <f t="shared" si="5"/>
        <v>291</v>
      </c>
      <c r="L13" s="257">
        <f t="shared" si="4"/>
        <v>29</v>
      </c>
      <c r="M13" s="131"/>
      <c r="N13" s="169"/>
      <c r="O13" s="169"/>
      <c r="P13" s="131"/>
      <c r="Q13" s="131"/>
      <c r="R13" s="131"/>
      <c r="S13" s="131"/>
    </row>
    <row r="14" spans="1:19" s="72" customFormat="1" ht="42" customHeight="1" x14ac:dyDescent="0.25">
      <c r="A14" s="81" t="s">
        <v>33</v>
      </c>
      <c r="B14" s="90">
        <f>'15'!Q8</f>
        <v>5190</v>
      </c>
      <c r="C14" s="90">
        <f>'15'!R8</f>
        <v>3035</v>
      </c>
      <c r="D14" s="87">
        <f t="shared" si="0"/>
        <v>58.477842003853567</v>
      </c>
      <c r="E14" s="102">
        <f t="shared" si="1"/>
        <v>-2155</v>
      </c>
      <c r="F14" s="90">
        <f>'16'!Q9</f>
        <v>4679</v>
      </c>
      <c r="G14" s="90">
        <f>'16'!R9</f>
        <v>2317</v>
      </c>
      <c r="H14" s="87">
        <f t="shared" si="2"/>
        <v>49.519128018807443</v>
      </c>
      <c r="I14" s="102">
        <f t="shared" si="3"/>
        <v>-2362</v>
      </c>
      <c r="J14" s="170"/>
      <c r="K14" s="257">
        <f t="shared" si="5"/>
        <v>9869</v>
      </c>
      <c r="L14" s="257">
        <f t="shared" si="4"/>
        <v>5352</v>
      </c>
      <c r="M14" s="131"/>
      <c r="N14" s="169"/>
      <c r="O14" s="169"/>
      <c r="P14" s="131"/>
      <c r="Q14" s="131"/>
      <c r="R14" s="131"/>
      <c r="S14" s="131"/>
    </row>
    <row r="15" spans="1:19" s="72" customFormat="1" ht="12.75" customHeight="1" x14ac:dyDescent="0.25">
      <c r="A15" s="258" t="s">
        <v>4</v>
      </c>
      <c r="B15" s="259"/>
      <c r="C15" s="259"/>
      <c r="D15" s="259"/>
      <c r="E15" s="259"/>
      <c r="F15" s="259"/>
      <c r="G15" s="259"/>
      <c r="H15" s="259"/>
      <c r="I15" s="259"/>
      <c r="J15" s="131"/>
      <c r="K15" s="257"/>
      <c r="L15" s="257"/>
      <c r="M15" s="131"/>
      <c r="N15" s="131"/>
      <c r="O15" s="131"/>
      <c r="P15" s="131"/>
      <c r="Q15" s="131"/>
      <c r="R15" s="131"/>
      <c r="S15" s="131"/>
    </row>
    <row r="16" spans="1:19" s="72" customFormat="1" ht="18" customHeight="1" x14ac:dyDescent="0.25">
      <c r="A16" s="260"/>
      <c r="B16" s="261"/>
      <c r="C16" s="261"/>
      <c r="D16" s="261"/>
      <c r="E16" s="261"/>
      <c r="F16" s="261"/>
      <c r="G16" s="261"/>
      <c r="H16" s="261"/>
      <c r="I16" s="261"/>
      <c r="J16" s="131"/>
      <c r="K16" s="257"/>
      <c r="L16" s="257"/>
      <c r="M16" s="131"/>
      <c r="N16" s="131"/>
      <c r="O16" s="131"/>
      <c r="P16" s="131"/>
      <c r="Q16" s="131"/>
      <c r="R16" s="131"/>
      <c r="S16" s="131"/>
    </row>
    <row r="17" spans="1:19" s="72" customFormat="1" ht="20.25" customHeight="1" x14ac:dyDescent="0.25">
      <c r="A17" s="262" t="s">
        <v>0</v>
      </c>
      <c r="B17" s="264" t="s">
        <v>90</v>
      </c>
      <c r="C17" s="264" t="s">
        <v>91</v>
      </c>
      <c r="D17" s="265" t="s">
        <v>1</v>
      </c>
      <c r="E17" s="266"/>
      <c r="F17" s="264" t="s">
        <v>90</v>
      </c>
      <c r="G17" s="264" t="s">
        <v>91</v>
      </c>
      <c r="H17" s="265" t="s">
        <v>1</v>
      </c>
      <c r="I17" s="266"/>
      <c r="J17" s="131"/>
      <c r="K17" s="257"/>
      <c r="L17" s="257"/>
      <c r="M17" s="131"/>
      <c r="N17" s="131"/>
      <c r="O17" s="131"/>
      <c r="P17" s="131"/>
      <c r="Q17" s="131"/>
      <c r="R17" s="131"/>
      <c r="S17" s="131"/>
    </row>
    <row r="18" spans="1:19" ht="37.5" customHeight="1" x14ac:dyDescent="0.2">
      <c r="A18" s="263"/>
      <c r="B18" s="264"/>
      <c r="C18" s="264"/>
      <c r="D18" s="19" t="s">
        <v>2</v>
      </c>
      <c r="E18" s="5" t="s">
        <v>38</v>
      </c>
      <c r="F18" s="264"/>
      <c r="G18" s="264"/>
      <c r="H18" s="19" t="s">
        <v>2</v>
      </c>
      <c r="I18" s="5" t="s">
        <v>36</v>
      </c>
      <c r="K18" s="257"/>
      <c r="L18" s="257"/>
    </row>
    <row r="19" spans="1:19" ht="26.25" customHeight="1" x14ac:dyDescent="0.2">
      <c r="A19" s="81" t="s">
        <v>69</v>
      </c>
      <c r="B19" s="91">
        <f>'15'!T8</f>
        <v>4616</v>
      </c>
      <c r="C19" s="91">
        <f>'15'!U8</f>
        <v>2511</v>
      </c>
      <c r="D19" s="88">
        <f t="shared" ref="D19:D21" si="6">C19/B19*100</f>
        <v>54.397746967071058</v>
      </c>
      <c r="E19" s="103">
        <f t="shared" ref="E19:E21" si="7">C19-B19</f>
        <v>-2105</v>
      </c>
      <c r="F19" s="100">
        <f>'16'!T9</f>
        <v>4343</v>
      </c>
      <c r="G19" s="100">
        <f>'16'!U9</f>
        <v>1994</v>
      </c>
      <c r="H19" s="83">
        <f t="shared" ref="H19:H21" si="8">G19/F19*100</f>
        <v>45.91296338936219</v>
      </c>
      <c r="I19" s="104">
        <f t="shared" ref="I19:I21" si="9">G19-F19</f>
        <v>-2349</v>
      </c>
      <c r="J19" s="17"/>
      <c r="K19" s="257">
        <f t="shared" si="4"/>
        <v>8959</v>
      </c>
      <c r="L19" s="257">
        <f t="shared" si="4"/>
        <v>4505</v>
      </c>
    </row>
    <row r="20" spans="1:19" ht="21.75" customHeight="1" x14ac:dyDescent="0.2">
      <c r="A20" s="1" t="s">
        <v>67</v>
      </c>
      <c r="B20" s="91">
        <f>'15'!W8</f>
        <v>4034</v>
      </c>
      <c r="C20" s="91">
        <f>'15'!X8</f>
        <v>2081</v>
      </c>
      <c r="D20" s="88">
        <f t="shared" si="6"/>
        <v>51.586514625681701</v>
      </c>
      <c r="E20" s="103">
        <f t="shared" si="7"/>
        <v>-1953</v>
      </c>
      <c r="F20" s="100">
        <f>'16'!W9</f>
        <v>3968</v>
      </c>
      <c r="G20" s="100">
        <f>'16'!X9</f>
        <v>1629</v>
      </c>
      <c r="H20" s="83">
        <f t="shared" si="8"/>
        <v>41.05342741935484</v>
      </c>
      <c r="I20" s="104">
        <f t="shared" si="9"/>
        <v>-2339</v>
      </c>
      <c r="J20" s="17"/>
      <c r="K20" s="257">
        <f t="shared" si="5"/>
        <v>8002</v>
      </c>
      <c r="L20" s="257">
        <f t="shared" si="4"/>
        <v>3710</v>
      </c>
    </row>
    <row r="21" spans="1:19" ht="21.75" customHeight="1" x14ac:dyDescent="0.2">
      <c r="A21" s="195" t="s">
        <v>73</v>
      </c>
      <c r="B21" s="91">
        <f>'15'!Z8</f>
        <v>3432</v>
      </c>
      <c r="C21" s="91">
        <f>'15'!AA8</f>
        <v>1050</v>
      </c>
      <c r="D21" s="88">
        <f t="shared" si="6"/>
        <v>30.594405594405593</v>
      </c>
      <c r="E21" s="103">
        <f t="shared" si="7"/>
        <v>-2382</v>
      </c>
      <c r="F21" s="100">
        <f>'16'!Z9</f>
        <v>3530</v>
      </c>
      <c r="G21" s="100">
        <f>'16'!AA9</f>
        <v>874</v>
      </c>
      <c r="H21" s="83">
        <f t="shared" si="8"/>
        <v>24.759206798866856</v>
      </c>
      <c r="I21" s="104">
        <f t="shared" si="9"/>
        <v>-2656</v>
      </c>
      <c r="J21" s="17"/>
      <c r="K21" s="257">
        <f t="shared" si="5"/>
        <v>6962</v>
      </c>
      <c r="L21" s="257">
        <f t="shared" si="4"/>
        <v>1924</v>
      </c>
    </row>
    <row r="22" spans="1:19" ht="38.25" customHeight="1" x14ac:dyDescent="0.2">
      <c r="A22" s="218"/>
      <c r="B22" s="218"/>
      <c r="C22" s="218"/>
      <c r="D22" s="218"/>
      <c r="E22" s="218"/>
      <c r="F22" s="218"/>
      <c r="G22" s="218"/>
      <c r="H22" s="218"/>
      <c r="I22" s="218"/>
    </row>
  </sheetData>
  <mergeCells count="21">
    <mergeCell ref="B6:B7"/>
    <mergeCell ref="C6:C7"/>
    <mergeCell ref="D6:E6"/>
    <mergeCell ref="F6:F7"/>
    <mergeCell ref="G6:G7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  <mergeCell ref="H6:I6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zoomScaleSheetLayoutView="90" workbookViewId="0">
      <selection activeCell="A19" sqref="A19"/>
    </sheetView>
  </sheetViews>
  <sheetFormatPr defaultColWidth="9.140625" defaultRowHeight="15.75" x14ac:dyDescent="0.25"/>
  <cols>
    <col min="1" max="1" width="39.85546875" style="71" customWidth="1"/>
    <col min="2" max="2" width="8.5703125" style="71" customWidth="1"/>
    <col min="3" max="3" width="8.5703125" style="69" customWidth="1"/>
    <col min="4" max="4" width="6.85546875" style="69" customWidth="1"/>
    <col min="5" max="5" width="9.28515625" style="69" customWidth="1"/>
    <col min="6" max="6" width="8.5703125" style="69" customWidth="1"/>
    <col min="7" max="7" width="7.42578125" style="69" customWidth="1"/>
    <col min="8" max="9" width="8.42578125" style="69" customWidth="1"/>
    <col min="10" max="10" width="7" style="69" customWidth="1"/>
    <col min="11" max="11" width="9.28515625" style="69" customWidth="1"/>
    <col min="12" max="12" width="8.140625" style="69" customWidth="1"/>
    <col min="13" max="13" width="9.140625" style="69" customWidth="1"/>
    <col min="14" max="15" width="9.28515625" style="69" customWidth="1"/>
    <col min="16" max="16" width="7.85546875" style="69" customWidth="1"/>
    <col min="17" max="18" width="9.28515625" style="69" customWidth="1"/>
    <col min="19" max="19" width="7.85546875" style="69" customWidth="1"/>
    <col min="20" max="20" width="8.5703125" style="71" customWidth="1"/>
    <col min="21" max="21" width="8.5703125" style="69" customWidth="1"/>
    <col min="22" max="22" width="6.85546875" style="69" customWidth="1"/>
    <col min="23" max="24" width="8" style="69" customWidth="1"/>
    <col min="25" max="25" width="7.85546875" style="69" customWidth="1"/>
    <col min="26" max="26" width="9" style="69" customWidth="1"/>
    <col min="27" max="27" width="9" style="70" customWidth="1"/>
    <col min="28" max="28" width="7.85546875" style="70" customWidth="1"/>
    <col min="29" max="29" width="10.42578125" style="70" customWidth="1"/>
    <col min="30" max="16384" width="9.140625" style="70"/>
  </cols>
  <sheetData>
    <row r="1" spans="1:28" s="112" customFormat="1" ht="20.45" customHeight="1" x14ac:dyDescent="0.3">
      <c r="A1" s="111"/>
      <c r="B1" s="349" t="s">
        <v>44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61"/>
      <c r="R1" s="61"/>
      <c r="S1" s="61"/>
      <c r="T1" s="111"/>
      <c r="U1" s="61"/>
      <c r="V1" s="61"/>
      <c r="W1" s="350"/>
      <c r="X1" s="350"/>
      <c r="Y1" s="350"/>
      <c r="Z1" s="350" t="s">
        <v>18</v>
      </c>
      <c r="AA1" s="350"/>
      <c r="AB1" s="350"/>
    </row>
    <row r="2" spans="1:28" s="112" customFormat="1" ht="20.45" customHeight="1" x14ac:dyDescent="0.2">
      <c r="B2" s="349" t="s">
        <v>59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62"/>
      <c r="R2" s="62"/>
      <c r="S2" s="62"/>
      <c r="U2" s="62"/>
      <c r="V2" s="62"/>
      <c r="W2" s="62"/>
      <c r="X2" s="62"/>
      <c r="Y2" s="62"/>
    </row>
    <row r="3" spans="1:28" s="112" customFormat="1" ht="20.45" customHeight="1" x14ac:dyDescent="0.2">
      <c r="B3" s="349" t="s">
        <v>101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62"/>
      <c r="R3" s="62"/>
      <c r="S3" s="62"/>
      <c r="U3" s="62"/>
      <c r="V3" s="62"/>
      <c r="W3" s="62"/>
      <c r="X3" s="62"/>
      <c r="Y3" s="62"/>
    </row>
    <row r="4" spans="1:28" s="112" customFormat="1" ht="15" customHeight="1" x14ac:dyDescent="0.25">
      <c r="C4" s="64"/>
      <c r="D4" s="64"/>
      <c r="E4" s="64"/>
      <c r="F4" s="64"/>
      <c r="G4" s="64"/>
      <c r="H4" s="64"/>
      <c r="I4" s="64"/>
      <c r="J4" s="64"/>
      <c r="K4" s="64"/>
      <c r="L4" s="64"/>
      <c r="N4" s="64"/>
      <c r="O4" s="64"/>
      <c r="P4" s="46" t="s">
        <v>5</v>
      </c>
      <c r="Q4" s="64"/>
      <c r="R4" s="64"/>
      <c r="S4" s="63"/>
      <c r="U4" s="64"/>
      <c r="V4" s="64"/>
      <c r="W4" s="64"/>
      <c r="X4" s="65"/>
      <c r="Y4" s="191"/>
      <c r="AB4" s="191" t="s">
        <v>5</v>
      </c>
    </row>
    <row r="5" spans="1:28" s="114" customFormat="1" ht="71.25" customHeight="1" x14ac:dyDescent="0.2">
      <c r="A5" s="113"/>
      <c r="B5" s="346" t="s">
        <v>82</v>
      </c>
      <c r="C5" s="347"/>
      <c r="D5" s="348"/>
      <c r="E5" s="346" t="s">
        <v>19</v>
      </c>
      <c r="F5" s="347"/>
      <c r="G5" s="348"/>
      <c r="H5" s="351" t="s">
        <v>20</v>
      </c>
      <c r="I5" s="351"/>
      <c r="J5" s="351"/>
      <c r="K5" s="346" t="s">
        <v>12</v>
      </c>
      <c r="L5" s="347"/>
      <c r="M5" s="348"/>
      <c r="N5" s="346" t="s">
        <v>17</v>
      </c>
      <c r="O5" s="347"/>
      <c r="P5" s="347"/>
      <c r="Q5" s="346" t="s">
        <v>8</v>
      </c>
      <c r="R5" s="347"/>
      <c r="S5" s="348"/>
      <c r="T5" s="346" t="s">
        <v>13</v>
      </c>
      <c r="U5" s="347"/>
      <c r="V5" s="348"/>
      <c r="W5" s="351" t="s">
        <v>14</v>
      </c>
      <c r="X5" s="351"/>
      <c r="Y5" s="351"/>
      <c r="Z5" s="305" t="s">
        <v>72</v>
      </c>
      <c r="AA5" s="306"/>
      <c r="AB5" s="307"/>
    </row>
    <row r="6" spans="1:28" s="108" customFormat="1" ht="25.15" customHeight="1" x14ac:dyDescent="0.2">
      <c r="A6" s="107"/>
      <c r="B6" s="181">
        <v>2022</v>
      </c>
      <c r="C6" s="181">
        <v>2023</v>
      </c>
      <c r="D6" s="105" t="s">
        <v>2</v>
      </c>
      <c r="E6" s="181">
        <v>2022</v>
      </c>
      <c r="F6" s="181">
        <v>2023</v>
      </c>
      <c r="G6" s="105" t="s">
        <v>2</v>
      </c>
      <c r="H6" s="181">
        <v>2022</v>
      </c>
      <c r="I6" s="181">
        <v>2023</v>
      </c>
      <c r="J6" s="105" t="s">
        <v>2</v>
      </c>
      <c r="K6" s="181">
        <v>2022</v>
      </c>
      <c r="L6" s="181">
        <v>2023</v>
      </c>
      <c r="M6" s="105" t="s">
        <v>2</v>
      </c>
      <c r="N6" s="181">
        <v>2022</v>
      </c>
      <c r="O6" s="181">
        <v>2023</v>
      </c>
      <c r="P6" s="105" t="s">
        <v>2</v>
      </c>
      <c r="Q6" s="181">
        <v>2022</v>
      </c>
      <c r="R6" s="181">
        <v>2023</v>
      </c>
      <c r="S6" s="105" t="s">
        <v>2</v>
      </c>
      <c r="T6" s="181">
        <v>2022</v>
      </c>
      <c r="U6" s="181">
        <v>2023</v>
      </c>
      <c r="V6" s="105" t="s">
        <v>2</v>
      </c>
      <c r="W6" s="181">
        <v>2022</v>
      </c>
      <c r="X6" s="181">
        <v>2023</v>
      </c>
      <c r="Y6" s="105" t="s">
        <v>2</v>
      </c>
      <c r="Z6" s="172">
        <v>2022</v>
      </c>
      <c r="AA6" s="172">
        <v>2023</v>
      </c>
      <c r="AB6" s="48" t="s">
        <v>2</v>
      </c>
    </row>
    <row r="7" spans="1:28" s="114" customFormat="1" ht="12.75" customHeight="1" x14ac:dyDescent="0.2">
      <c r="A7" s="67" t="s">
        <v>3</v>
      </c>
      <c r="B7" s="67">
        <v>1</v>
      </c>
      <c r="C7" s="67">
        <v>2</v>
      </c>
      <c r="D7" s="67">
        <v>3</v>
      </c>
      <c r="E7" s="67">
        <v>4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11</v>
      </c>
      <c r="M7" s="67">
        <v>12</v>
      </c>
      <c r="N7" s="67">
        <v>13</v>
      </c>
      <c r="O7" s="67">
        <v>14</v>
      </c>
      <c r="P7" s="67">
        <v>15</v>
      </c>
      <c r="Q7" s="67">
        <v>16</v>
      </c>
      <c r="R7" s="67">
        <v>17</v>
      </c>
      <c r="S7" s="67">
        <v>18</v>
      </c>
      <c r="T7" s="67">
        <v>19</v>
      </c>
      <c r="U7" s="67">
        <v>20</v>
      </c>
      <c r="V7" s="67">
        <v>21</v>
      </c>
      <c r="W7" s="67">
        <v>22</v>
      </c>
      <c r="X7" s="67">
        <v>23</v>
      </c>
      <c r="Y7" s="67">
        <v>24</v>
      </c>
      <c r="Z7" s="67">
        <v>25</v>
      </c>
      <c r="AA7" s="67">
        <v>26</v>
      </c>
      <c r="AB7" s="67">
        <v>27</v>
      </c>
    </row>
    <row r="8" spans="1:28" s="73" customFormat="1" ht="33" customHeight="1" x14ac:dyDescent="0.25">
      <c r="A8" s="240" t="s">
        <v>34</v>
      </c>
      <c r="B8" s="167">
        <f>SUM(B9:B12)</f>
        <v>6644</v>
      </c>
      <c r="C8" s="167">
        <f>SUM(C9:C12)</f>
        <v>4609</v>
      </c>
      <c r="D8" s="101">
        <f>C8/B8*100</f>
        <v>69.370860927152322</v>
      </c>
      <c r="E8" s="167">
        <f>SUM(E9:E12)</f>
        <v>5373</v>
      </c>
      <c r="F8" s="167">
        <f>SUM(F9:F12)</f>
        <v>3391</v>
      </c>
      <c r="G8" s="101">
        <f>F8/E8*100</f>
        <v>63.11185557416713</v>
      </c>
      <c r="H8" s="167">
        <f>SUM(H9:H12)</f>
        <v>999</v>
      </c>
      <c r="I8" s="167">
        <f>SUM(I9:I12)</f>
        <v>863</v>
      </c>
      <c r="J8" s="101">
        <f>I8/H8*100</f>
        <v>86.386386386386377</v>
      </c>
      <c r="K8" s="167">
        <f>SUM(K9:K12)</f>
        <v>117</v>
      </c>
      <c r="L8" s="167">
        <f>SUM(L9:L12)</f>
        <v>93</v>
      </c>
      <c r="M8" s="101">
        <f>L8/K8*100</f>
        <v>79.487179487179489</v>
      </c>
      <c r="N8" s="167">
        <f>SUM(N9:N12)</f>
        <v>123</v>
      </c>
      <c r="O8" s="167">
        <f>SUM(O9:O12)</f>
        <v>17</v>
      </c>
      <c r="P8" s="101">
        <f>O8/N8*100</f>
        <v>13.821138211382115</v>
      </c>
      <c r="Q8" s="167">
        <f>SUM(Q9:Q12)</f>
        <v>5190</v>
      </c>
      <c r="R8" s="167">
        <f>SUM(R9:R12)</f>
        <v>3035</v>
      </c>
      <c r="S8" s="101">
        <f>R8/Q8*100</f>
        <v>58.477842003853567</v>
      </c>
      <c r="T8" s="167">
        <f>SUM(T9:T12)</f>
        <v>4616</v>
      </c>
      <c r="U8" s="167">
        <f>SUM(U9:U12)</f>
        <v>2511</v>
      </c>
      <c r="V8" s="101">
        <f>U8/T8*100</f>
        <v>54.397746967071058</v>
      </c>
      <c r="W8" s="167">
        <f>SUM(W9:W12)</f>
        <v>4034</v>
      </c>
      <c r="X8" s="167">
        <f>SUM(X9:X12)</f>
        <v>2081</v>
      </c>
      <c r="Y8" s="101">
        <f>X8/W8*100</f>
        <v>51.586514625681701</v>
      </c>
      <c r="Z8" s="162">
        <f>SUM(Z9:Z12)</f>
        <v>3432</v>
      </c>
      <c r="AA8" s="162">
        <f>SUM(AA9:AA12)</f>
        <v>1050</v>
      </c>
      <c r="AB8" s="89">
        <f>AA8/Z8*100</f>
        <v>30.594405594405593</v>
      </c>
    </row>
    <row r="9" spans="1:28" s="73" customFormat="1" ht="33" customHeight="1" x14ac:dyDescent="0.25">
      <c r="A9" s="241" t="s">
        <v>77</v>
      </c>
      <c r="B9" s="74">
        <v>295</v>
      </c>
      <c r="C9" s="74">
        <v>241</v>
      </c>
      <c r="D9" s="101">
        <f t="shared" ref="D9:D12" si="0">C9/B9*100</f>
        <v>81.694915254237287</v>
      </c>
      <c r="E9" s="74">
        <v>248</v>
      </c>
      <c r="F9" s="74">
        <v>174</v>
      </c>
      <c r="G9" s="101">
        <f t="shared" ref="G9:G12" si="1">F9/E9*100</f>
        <v>70.161290322580655</v>
      </c>
      <c r="H9" s="74">
        <v>47</v>
      </c>
      <c r="I9" s="74">
        <v>29</v>
      </c>
      <c r="J9" s="101">
        <f t="shared" ref="J9:J12" si="2">I9/H9*100</f>
        <v>61.702127659574465</v>
      </c>
      <c r="K9" s="74">
        <v>8</v>
      </c>
      <c r="L9" s="74">
        <v>3</v>
      </c>
      <c r="M9" s="101">
        <f t="shared" ref="M9:M12" si="3">L9/K9*100</f>
        <v>37.5</v>
      </c>
      <c r="N9" s="74">
        <v>1</v>
      </c>
      <c r="O9" s="74">
        <v>0</v>
      </c>
      <c r="P9" s="101">
        <f t="shared" ref="P9:P12" si="4">O9/N9*100</f>
        <v>0</v>
      </c>
      <c r="Q9" s="74">
        <v>244</v>
      </c>
      <c r="R9" s="74">
        <v>156</v>
      </c>
      <c r="S9" s="101">
        <f t="shared" ref="S9:S12" si="5">R9/Q9*100</f>
        <v>63.934426229508205</v>
      </c>
      <c r="T9" s="74">
        <v>202</v>
      </c>
      <c r="U9" s="74">
        <v>133</v>
      </c>
      <c r="V9" s="101">
        <f t="shared" ref="V9:V12" si="6">U9/T9*100</f>
        <v>65.841584158415841</v>
      </c>
      <c r="W9" s="74">
        <v>177</v>
      </c>
      <c r="X9" s="74">
        <v>108</v>
      </c>
      <c r="Y9" s="101">
        <f t="shared" ref="Y9:Y12" si="7">X9/W9*100</f>
        <v>61.016949152542374</v>
      </c>
      <c r="Z9" s="52">
        <v>156</v>
      </c>
      <c r="AA9" s="52">
        <v>73</v>
      </c>
      <c r="AB9" s="89">
        <f t="shared" ref="AB9:AB12" si="8">AA9/Z9*100</f>
        <v>46.794871794871796</v>
      </c>
    </row>
    <row r="10" spans="1:28" s="73" customFormat="1" ht="33" customHeight="1" x14ac:dyDescent="0.25">
      <c r="A10" s="241" t="s">
        <v>78</v>
      </c>
      <c r="B10" s="74">
        <v>1354</v>
      </c>
      <c r="C10" s="74">
        <v>802</v>
      </c>
      <c r="D10" s="101">
        <f t="shared" si="0"/>
        <v>59.231905465288037</v>
      </c>
      <c r="E10" s="74">
        <v>1095</v>
      </c>
      <c r="F10" s="74">
        <v>621</v>
      </c>
      <c r="G10" s="101">
        <f t="shared" si="1"/>
        <v>56.712328767123289</v>
      </c>
      <c r="H10" s="74">
        <v>266</v>
      </c>
      <c r="I10" s="74">
        <v>218</v>
      </c>
      <c r="J10" s="101">
        <f t="shared" si="2"/>
        <v>81.954887218045116</v>
      </c>
      <c r="K10" s="74">
        <v>27</v>
      </c>
      <c r="L10" s="74">
        <v>13</v>
      </c>
      <c r="M10" s="101">
        <f t="shared" si="3"/>
        <v>48.148148148148145</v>
      </c>
      <c r="N10" s="74">
        <v>52</v>
      </c>
      <c r="O10" s="74">
        <v>10</v>
      </c>
      <c r="P10" s="101">
        <f t="shared" si="4"/>
        <v>19.230769230769234</v>
      </c>
      <c r="Q10" s="74">
        <v>1059</v>
      </c>
      <c r="R10" s="74">
        <v>583</v>
      </c>
      <c r="S10" s="101">
        <f t="shared" si="5"/>
        <v>55.051935788479703</v>
      </c>
      <c r="T10" s="74">
        <v>861</v>
      </c>
      <c r="U10" s="74">
        <v>349</v>
      </c>
      <c r="V10" s="101">
        <f t="shared" si="6"/>
        <v>40.534262485481996</v>
      </c>
      <c r="W10" s="74">
        <v>780</v>
      </c>
      <c r="X10" s="74">
        <v>313</v>
      </c>
      <c r="Y10" s="101">
        <f t="shared" si="7"/>
        <v>40.128205128205131</v>
      </c>
      <c r="Z10" s="52">
        <v>667</v>
      </c>
      <c r="AA10" s="52">
        <v>184</v>
      </c>
      <c r="AB10" s="89">
        <f t="shared" si="8"/>
        <v>27.586206896551722</v>
      </c>
    </row>
    <row r="11" spans="1:28" s="73" customFormat="1" ht="33" customHeight="1" x14ac:dyDescent="0.25">
      <c r="A11" s="241" t="s">
        <v>79</v>
      </c>
      <c r="B11" s="74">
        <v>1869</v>
      </c>
      <c r="C11" s="74">
        <v>1391</v>
      </c>
      <c r="D11" s="101">
        <f t="shared" si="0"/>
        <v>74.424826110219371</v>
      </c>
      <c r="E11" s="74">
        <v>1555</v>
      </c>
      <c r="F11" s="74">
        <v>1062</v>
      </c>
      <c r="G11" s="101">
        <f t="shared" si="1"/>
        <v>68.295819935691313</v>
      </c>
      <c r="H11" s="74">
        <v>259</v>
      </c>
      <c r="I11" s="74">
        <v>207</v>
      </c>
      <c r="J11" s="101">
        <f t="shared" si="2"/>
        <v>79.922779922779924</v>
      </c>
      <c r="K11" s="74">
        <v>18</v>
      </c>
      <c r="L11" s="74">
        <v>29</v>
      </c>
      <c r="M11" s="101">
        <f t="shared" si="3"/>
        <v>161.11111111111111</v>
      </c>
      <c r="N11" s="74">
        <v>36</v>
      </c>
      <c r="O11" s="74">
        <v>5</v>
      </c>
      <c r="P11" s="101">
        <f t="shared" si="4"/>
        <v>13.888888888888889</v>
      </c>
      <c r="Q11" s="74">
        <v>1506</v>
      </c>
      <c r="R11" s="74">
        <v>953</v>
      </c>
      <c r="S11" s="101">
        <f t="shared" si="5"/>
        <v>63.280212483399737</v>
      </c>
      <c r="T11" s="74">
        <v>1341</v>
      </c>
      <c r="U11" s="74">
        <v>892</v>
      </c>
      <c r="V11" s="101">
        <f t="shared" si="6"/>
        <v>66.517524235645041</v>
      </c>
      <c r="W11" s="74">
        <v>1169</v>
      </c>
      <c r="X11" s="74">
        <v>731</v>
      </c>
      <c r="Y11" s="101">
        <f t="shared" si="7"/>
        <v>62.532078699743366</v>
      </c>
      <c r="Z11" s="52">
        <v>992</v>
      </c>
      <c r="AA11" s="52">
        <v>315</v>
      </c>
      <c r="AB11" s="89">
        <f t="shared" si="8"/>
        <v>31.75403225806452</v>
      </c>
    </row>
    <row r="12" spans="1:28" s="73" customFormat="1" ht="33" customHeight="1" x14ac:dyDescent="0.25">
      <c r="A12" s="241" t="s">
        <v>80</v>
      </c>
      <c r="B12" s="74">
        <v>3126</v>
      </c>
      <c r="C12" s="74">
        <v>2175</v>
      </c>
      <c r="D12" s="101">
        <f t="shared" si="0"/>
        <v>69.577735124760082</v>
      </c>
      <c r="E12" s="74">
        <v>2475</v>
      </c>
      <c r="F12" s="74">
        <v>1534</v>
      </c>
      <c r="G12" s="101">
        <f t="shared" si="1"/>
        <v>61.979797979797979</v>
      </c>
      <c r="H12" s="74">
        <v>427</v>
      </c>
      <c r="I12" s="74">
        <v>409</v>
      </c>
      <c r="J12" s="101">
        <f t="shared" si="2"/>
        <v>95.784543325526926</v>
      </c>
      <c r="K12" s="74">
        <v>64</v>
      </c>
      <c r="L12" s="74">
        <v>48</v>
      </c>
      <c r="M12" s="101">
        <f t="shared" si="3"/>
        <v>75</v>
      </c>
      <c r="N12" s="74">
        <v>34</v>
      </c>
      <c r="O12" s="74">
        <v>2</v>
      </c>
      <c r="P12" s="101">
        <f t="shared" si="4"/>
        <v>5.8823529411764701</v>
      </c>
      <c r="Q12" s="74">
        <v>2381</v>
      </c>
      <c r="R12" s="74">
        <v>1343</v>
      </c>
      <c r="S12" s="101">
        <f t="shared" si="5"/>
        <v>56.40487190256195</v>
      </c>
      <c r="T12" s="74">
        <v>2212</v>
      </c>
      <c r="U12" s="74">
        <v>1137</v>
      </c>
      <c r="V12" s="101">
        <f t="shared" si="6"/>
        <v>51.401446654611213</v>
      </c>
      <c r="W12" s="74">
        <v>1908</v>
      </c>
      <c r="X12" s="74">
        <v>929</v>
      </c>
      <c r="Y12" s="101">
        <f t="shared" si="7"/>
        <v>48.689727463312373</v>
      </c>
      <c r="Z12" s="52">
        <v>1617</v>
      </c>
      <c r="AA12" s="52">
        <v>478</v>
      </c>
      <c r="AB12" s="89">
        <f t="shared" si="8"/>
        <v>29.560915275200987</v>
      </c>
    </row>
    <row r="13" spans="1:28" s="69" customFormat="1" ht="16.149999999999999" customHeight="1" x14ac:dyDescent="0.25">
      <c r="A13" s="176"/>
      <c r="B13" s="176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177"/>
      <c r="R13" s="177"/>
      <c r="S13" s="178"/>
      <c r="T13" s="176"/>
      <c r="U13" s="178"/>
      <c r="V13" s="178"/>
      <c r="W13" s="177"/>
      <c r="X13" s="177"/>
      <c r="Y13" s="178"/>
      <c r="AA13" s="70"/>
      <c r="AB13" s="70"/>
    </row>
    <row r="14" spans="1:28" x14ac:dyDescent="0.25"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</row>
    <row r="15" spans="1:28" ht="12" customHeight="1" x14ac:dyDescent="0.25"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</row>
  </sheetData>
  <mergeCells count="14">
    <mergeCell ref="Z5:AB5"/>
    <mergeCell ref="Z1:AB1"/>
    <mergeCell ref="E5:G5"/>
    <mergeCell ref="H5:J5"/>
    <mergeCell ref="K5:M5"/>
    <mergeCell ref="N5:P5"/>
    <mergeCell ref="Q5:S5"/>
    <mergeCell ref="W5:Y5"/>
    <mergeCell ref="W1:Y1"/>
    <mergeCell ref="B5:D5"/>
    <mergeCell ref="T5:V5"/>
    <mergeCell ref="B1:P1"/>
    <mergeCell ref="B2:P2"/>
    <mergeCell ref="B3:P3"/>
  </mergeCells>
  <printOptions horizontalCentered="1" verticalCentered="1"/>
  <pageMargins left="0.19685039370078741" right="0.19685039370078741" top="0.35433070866141736" bottom="1.88" header="0.15748031496062992" footer="1.9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opLeftCell="B1" zoomScale="80" zoomScaleNormal="80" zoomScaleSheetLayoutView="90" workbookViewId="0">
      <selection activeCell="P22" sqref="P22"/>
    </sheetView>
  </sheetViews>
  <sheetFormatPr defaultColWidth="9.140625" defaultRowHeight="15.75" x14ac:dyDescent="0.25"/>
  <cols>
    <col min="1" max="1" width="41.85546875" style="110" customWidth="1"/>
    <col min="2" max="2" width="8.42578125" style="110" customWidth="1"/>
    <col min="3" max="4" width="8.42578125" style="69" customWidth="1"/>
    <col min="5" max="6" width="10.140625" style="69" customWidth="1"/>
    <col min="7" max="7" width="8.85546875" style="69" customWidth="1"/>
    <col min="8" max="8" width="10.42578125" style="69" customWidth="1"/>
    <col min="9" max="9" width="9.140625" style="69" customWidth="1"/>
    <col min="10" max="10" width="7.85546875" style="69" customWidth="1"/>
    <col min="11" max="13" width="8.28515625" style="69" customWidth="1"/>
    <col min="14" max="14" width="8" style="69" customWidth="1"/>
    <col min="15" max="15" width="7.28515625" style="69" customWidth="1"/>
    <col min="16" max="16" width="7.85546875" style="69" customWidth="1"/>
    <col min="17" max="18" width="9.28515625" style="69" customWidth="1"/>
    <col min="19" max="19" width="7.85546875" style="69" customWidth="1"/>
    <col min="20" max="20" width="8.42578125" style="110" customWidth="1"/>
    <col min="21" max="22" width="8.42578125" style="69" customWidth="1"/>
    <col min="23" max="24" width="9.28515625" style="69" customWidth="1"/>
    <col min="25" max="25" width="7.85546875" style="69" customWidth="1"/>
    <col min="26" max="26" width="8.5703125" style="69" customWidth="1"/>
    <col min="27" max="27" width="9.5703125" style="70" customWidth="1"/>
    <col min="28" max="28" width="9.7109375" style="70" customWidth="1"/>
    <col min="29" max="16384" width="9.140625" style="69"/>
  </cols>
  <sheetData>
    <row r="1" spans="1:30" ht="20.25" x14ac:dyDescent="0.3">
      <c r="I1" s="352"/>
      <c r="J1" s="352"/>
      <c r="K1" s="352"/>
      <c r="L1" s="352"/>
      <c r="M1" s="352"/>
      <c r="AA1" s="69"/>
      <c r="AB1" s="69"/>
    </row>
    <row r="2" spans="1:30" s="112" customFormat="1" ht="20.45" customHeight="1" x14ac:dyDescent="0.3">
      <c r="A2" s="111"/>
      <c r="B2" s="349" t="s">
        <v>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61"/>
      <c r="R2" s="61"/>
      <c r="S2" s="61"/>
      <c r="T2" s="111"/>
      <c r="U2" s="61"/>
      <c r="V2" s="61"/>
      <c r="W2" s="350"/>
      <c r="X2" s="350"/>
      <c r="Y2" s="350"/>
      <c r="Z2" s="350" t="s">
        <v>18</v>
      </c>
      <c r="AA2" s="350"/>
      <c r="AB2" s="350"/>
    </row>
    <row r="3" spans="1:30" s="112" customFormat="1" ht="20.45" customHeight="1" x14ac:dyDescent="0.2">
      <c r="B3" s="349" t="s">
        <v>60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62"/>
      <c r="R3" s="62"/>
      <c r="S3" s="62"/>
      <c r="U3" s="62"/>
      <c r="V3" s="62"/>
      <c r="W3" s="62"/>
      <c r="X3" s="62"/>
      <c r="Y3" s="62"/>
      <c r="Z3" s="62"/>
      <c r="AA3" s="62"/>
      <c r="AB3" s="62"/>
    </row>
    <row r="4" spans="1:30" s="112" customFormat="1" ht="20.45" customHeight="1" x14ac:dyDescent="0.2">
      <c r="B4" s="349" t="s">
        <v>101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62"/>
      <c r="Q4" s="62"/>
      <c r="R4" s="62"/>
      <c r="S4" s="62"/>
      <c r="U4" s="62"/>
      <c r="V4" s="62"/>
      <c r="W4" s="62"/>
      <c r="X4" s="62"/>
      <c r="Y4" s="62"/>
      <c r="Z4" s="62"/>
      <c r="AA4" s="62"/>
      <c r="AB4" s="62"/>
    </row>
    <row r="5" spans="1:30" s="112" customFormat="1" ht="15" customHeight="1" x14ac:dyDescent="0.25">
      <c r="C5" s="64"/>
      <c r="D5" s="64"/>
      <c r="E5" s="64"/>
      <c r="F5" s="64"/>
      <c r="G5" s="64"/>
      <c r="H5" s="64"/>
      <c r="I5" s="64"/>
      <c r="J5" s="64"/>
      <c r="K5" s="64"/>
      <c r="L5" s="64"/>
      <c r="N5" s="64"/>
      <c r="O5" s="64"/>
      <c r="P5" s="46" t="s">
        <v>5</v>
      </c>
      <c r="Q5" s="64"/>
      <c r="R5" s="64"/>
      <c r="S5" s="63"/>
      <c r="U5" s="64"/>
      <c r="V5" s="64"/>
      <c r="W5" s="64"/>
      <c r="X5" s="65"/>
      <c r="Y5" s="191"/>
      <c r="Z5" s="64"/>
      <c r="AA5" s="65"/>
      <c r="AB5" s="191" t="s">
        <v>5</v>
      </c>
    </row>
    <row r="6" spans="1:30" s="114" customFormat="1" ht="72" customHeight="1" x14ac:dyDescent="0.2">
      <c r="A6" s="113"/>
      <c r="B6" s="346" t="s">
        <v>22</v>
      </c>
      <c r="C6" s="347"/>
      <c r="D6" s="348"/>
      <c r="E6" s="346" t="s">
        <v>19</v>
      </c>
      <c r="F6" s="347"/>
      <c r="G6" s="348"/>
      <c r="H6" s="351" t="s">
        <v>20</v>
      </c>
      <c r="I6" s="351"/>
      <c r="J6" s="351"/>
      <c r="K6" s="346" t="s">
        <v>12</v>
      </c>
      <c r="L6" s="347"/>
      <c r="M6" s="348"/>
      <c r="N6" s="346" t="s">
        <v>17</v>
      </c>
      <c r="O6" s="347"/>
      <c r="P6" s="347"/>
      <c r="Q6" s="346" t="s">
        <v>8</v>
      </c>
      <c r="R6" s="347"/>
      <c r="S6" s="348"/>
      <c r="T6" s="346" t="s">
        <v>13</v>
      </c>
      <c r="U6" s="347"/>
      <c r="V6" s="348"/>
      <c r="W6" s="351" t="s">
        <v>14</v>
      </c>
      <c r="X6" s="351"/>
      <c r="Y6" s="351"/>
      <c r="Z6" s="305" t="s">
        <v>72</v>
      </c>
      <c r="AA6" s="306"/>
      <c r="AB6" s="307"/>
      <c r="AC6" s="66"/>
      <c r="AD6" s="66"/>
    </row>
    <row r="7" spans="1:30" s="108" customFormat="1" ht="25.15" customHeight="1" x14ac:dyDescent="0.2">
      <c r="A7" s="107"/>
      <c r="B7" s="181">
        <v>2022</v>
      </c>
      <c r="C7" s="181">
        <v>2023</v>
      </c>
      <c r="D7" s="105" t="s">
        <v>2</v>
      </c>
      <c r="E7" s="181">
        <v>2022</v>
      </c>
      <c r="F7" s="181">
        <v>2023</v>
      </c>
      <c r="G7" s="105" t="s">
        <v>2</v>
      </c>
      <c r="H7" s="181">
        <v>2022</v>
      </c>
      <c r="I7" s="181">
        <v>2023</v>
      </c>
      <c r="J7" s="105" t="s">
        <v>2</v>
      </c>
      <c r="K7" s="181">
        <v>2022</v>
      </c>
      <c r="L7" s="181">
        <v>2023</v>
      </c>
      <c r="M7" s="105" t="s">
        <v>2</v>
      </c>
      <c r="N7" s="181">
        <v>2022</v>
      </c>
      <c r="O7" s="181">
        <v>2023</v>
      </c>
      <c r="P7" s="105" t="s">
        <v>2</v>
      </c>
      <c r="Q7" s="181">
        <v>2022</v>
      </c>
      <c r="R7" s="181">
        <v>2023</v>
      </c>
      <c r="S7" s="105" t="s">
        <v>2</v>
      </c>
      <c r="T7" s="181">
        <v>2022</v>
      </c>
      <c r="U7" s="181">
        <v>2023</v>
      </c>
      <c r="V7" s="105" t="s">
        <v>2</v>
      </c>
      <c r="W7" s="181">
        <v>2022</v>
      </c>
      <c r="X7" s="181">
        <v>2023</v>
      </c>
      <c r="Y7" s="105" t="s">
        <v>2</v>
      </c>
      <c r="Z7" s="172">
        <v>2022</v>
      </c>
      <c r="AA7" s="172">
        <v>2023</v>
      </c>
      <c r="AB7" s="48" t="s">
        <v>2</v>
      </c>
      <c r="AC7" s="106"/>
      <c r="AD7" s="106"/>
    </row>
    <row r="8" spans="1:30" s="114" customFormat="1" ht="12.75" customHeight="1" x14ac:dyDescent="0.2">
      <c r="A8" s="67" t="s">
        <v>3</v>
      </c>
      <c r="B8" s="67">
        <v>1</v>
      </c>
      <c r="C8" s="67">
        <v>2</v>
      </c>
      <c r="D8" s="67">
        <v>3</v>
      </c>
      <c r="E8" s="67">
        <v>4</v>
      </c>
      <c r="F8" s="67">
        <v>5</v>
      </c>
      <c r="G8" s="67">
        <v>6</v>
      </c>
      <c r="H8" s="67">
        <v>7</v>
      </c>
      <c r="I8" s="67">
        <v>8</v>
      </c>
      <c r="J8" s="67">
        <v>9</v>
      </c>
      <c r="K8" s="67">
        <v>10</v>
      </c>
      <c r="L8" s="67">
        <v>11</v>
      </c>
      <c r="M8" s="67">
        <v>12</v>
      </c>
      <c r="N8" s="67">
        <v>13</v>
      </c>
      <c r="O8" s="67">
        <v>14</v>
      </c>
      <c r="P8" s="67">
        <v>15</v>
      </c>
      <c r="Q8" s="67">
        <v>16</v>
      </c>
      <c r="R8" s="67">
        <v>17</v>
      </c>
      <c r="S8" s="67">
        <v>18</v>
      </c>
      <c r="T8" s="67">
        <v>19</v>
      </c>
      <c r="U8" s="67">
        <v>20</v>
      </c>
      <c r="V8" s="67">
        <v>21</v>
      </c>
      <c r="W8" s="67">
        <v>22</v>
      </c>
      <c r="X8" s="67">
        <v>23</v>
      </c>
      <c r="Y8" s="67">
        <v>24</v>
      </c>
      <c r="Z8" s="67">
        <v>25</v>
      </c>
      <c r="AA8" s="67">
        <v>26</v>
      </c>
      <c r="AB8" s="67">
        <v>27</v>
      </c>
      <c r="AC8" s="68"/>
      <c r="AD8" s="68"/>
    </row>
    <row r="9" spans="1:30" s="73" customFormat="1" ht="24" customHeight="1" x14ac:dyDescent="0.25">
      <c r="A9" s="240" t="s">
        <v>34</v>
      </c>
      <c r="B9" s="167">
        <f>SUM(B10:B13)</f>
        <v>5682</v>
      </c>
      <c r="C9" s="167">
        <f>SUM(C10:C13)</f>
        <v>3477</v>
      </c>
      <c r="D9" s="101">
        <f>C9/B9*100</f>
        <v>61.193241816261882</v>
      </c>
      <c r="E9" s="167">
        <f>SUM(E10:E13)</f>
        <v>4854</v>
      </c>
      <c r="F9" s="167">
        <f>SUM(F10:F13)</f>
        <v>2631</v>
      </c>
      <c r="G9" s="101">
        <f>F9/E9*100</f>
        <v>54.202719406674902</v>
      </c>
      <c r="H9" s="167">
        <f>SUM(H10:H13)</f>
        <v>602</v>
      </c>
      <c r="I9" s="167">
        <f>SUM(I10:I13)</f>
        <v>514</v>
      </c>
      <c r="J9" s="101">
        <f>I9/H9*100</f>
        <v>85.38205980066445</v>
      </c>
      <c r="K9" s="167">
        <f>SUM(K10:K13)</f>
        <v>116</v>
      </c>
      <c r="L9" s="167">
        <f>SUM(L10:L13)</f>
        <v>56</v>
      </c>
      <c r="M9" s="101">
        <f>L9/K9*100</f>
        <v>48.275862068965516</v>
      </c>
      <c r="N9" s="167">
        <f>SUM(N10:N13)</f>
        <v>168</v>
      </c>
      <c r="O9" s="167">
        <f>SUM(O10:O13)</f>
        <v>12</v>
      </c>
      <c r="P9" s="101">
        <f>O9/N9*100</f>
        <v>7.1428571428571423</v>
      </c>
      <c r="Q9" s="167">
        <f>SUM(Q10:Q13)</f>
        <v>4679</v>
      </c>
      <c r="R9" s="167">
        <f>SUM(R10:R13)</f>
        <v>2317</v>
      </c>
      <c r="S9" s="101">
        <f>R9/Q9*100</f>
        <v>49.519128018807443</v>
      </c>
      <c r="T9" s="167">
        <f>SUM(T10:T13)</f>
        <v>4343</v>
      </c>
      <c r="U9" s="167">
        <f>SUM(U10:U13)</f>
        <v>1994</v>
      </c>
      <c r="V9" s="101">
        <f>U9/T9*100</f>
        <v>45.91296338936219</v>
      </c>
      <c r="W9" s="167">
        <f>SUM(W10:W13)</f>
        <v>3968</v>
      </c>
      <c r="X9" s="167">
        <f>SUM(X10:X13)</f>
        <v>1629</v>
      </c>
      <c r="Y9" s="101">
        <f>X9/W9*100</f>
        <v>41.05342741935484</v>
      </c>
      <c r="Z9" s="162">
        <f>SUM(Z10:Z13)</f>
        <v>3530</v>
      </c>
      <c r="AA9" s="162">
        <f>SUM(AA10:AA13)</f>
        <v>874</v>
      </c>
      <c r="AB9" s="89">
        <f>AA9/Z9*100</f>
        <v>24.759206798866856</v>
      </c>
      <c r="AC9" s="186"/>
      <c r="AD9" s="187"/>
    </row>
    <row r="10" spans="1:30" s="73" customFormat="1" ht="24" customHeight="1" x14ac:dyDescent="0.25">
      <c r="A10" s="241" t="s">
        <v>77</v>
      </c>
      <c r="B10" s="74">
        <v>691</v>
      </c>
      <c r="C10" s="74">
        <v>496</v>
      </c>
      <c r="D10" s="101">
        <f t="shared" ref="D10:D13" si="0">C10/B10*100</f>
        <v>71.780028943560055</v>
      </c>
      <c r="E10" s="74">
        <v>585</v>
      </c>
      <c r="F10" s="74">
        <v>370</v>
      </c>
      <c r="G10" s="101">
        <f t="shared" ref="G10:G13" si="1">F10/E10*100</f>
        <v>63.247863247863243</v>
      </c>
      <c r="H10" s="74">
        <v>86</v>
      </c>
      <c r="I10" s="74">
        <v>81</v>
      </c>
      <c r="J10" s="101">
        <f t="shared" ref="J10:J13" si="2">I10/H10*100</f>
        <v>94.186046511627907</v>
      </c>
      <c r="K10" s="74">
        <v>6</v>
      </c>
      <c r="L10" s="74">
        <v>10</v>
      </c>
      <c r="M10" s="101">
        <f t="shared" ref="M10:M13" si="3">L10/K10*100</f>
        <v>166.66666666666669</v>
      </c>
      <c r="N10" s="74">
        <v>0</v>
      </c>
      <c r="O10" s="74">
        <v>0</v>
      </c>
      <c r="P10" s="101" t="s">
        <v>63</v>
      </c>
      <c r="Q10" s="74">
        <v>573</v>
      </c>
      <c r="R10" s="74">
        <v>330</v>
      </c>
      <c r="S10" s="101">
        <f t="shared" ref="S10:S13" si="4">R10/Q10*100</f>
        <v>57.591623036649217</v>
      </c>
      <c r="T10" s="74">
        <v>538</v>
      </c>
      <c r="U10" s="74">
        <v>276</v>
      </c>
      <c r="V10" s="101">
        <f t="shared" ref="V10:V13" si="5">U10/T10*100</f>
        <v>51.301115241635685</v>
      </c>
      <c r="W10" s="74">
        <v>480</v>
      </c>
      <c r="X10" s="74">
        <v>219</v>
      </c>
      <c r="Y10" s="101">
        <f t="shared" ref="Y10:Y13" si="6">X10/W10*100</f>
        <v>45.625</v>
      </c>
      <c r="Z10" s="52">
        <v>405</v>
      </c>
      <c r="AA10" s="52">
        <v>149</v>
      </c>
      <c r="AB10" s="89">
        <f t="shared" ref="AB10:AB13" si="7">AA10/Z10*100</f>
        <v>36.790123456790127</v>
      </c>
      <c r="AC10" s="186"/>
      <c r="AD10" s="187"/>
    </row>
    <row r="11" spans="1:30" s="73" customFormat="1" ht="24" customHeight="1" x14ac:dyDescent="0.25">
      <c r="A11" s="241" t="s">
        <v>78</v>
      </c>
      <c r="B11" s="74">
        <v>975</v>
      </c>
      <c r="C11" s="74">
        <v>583</v>
      </c>
      <c r="D11" s="101">
        <f t="shared" si="0"/>
        <v>59.794871794871796</v>
      </c>
      <c r="E11" s="74">
        <v>854</v>
      </c>
      <c r="F11" s="74">
        <v>476</v>
      </c>
      <c r="G11" s="101">
        <f t="shared" si="1"/>
        <v>55.737704918032783</v>
      </c>
      <c r="H11" s="74">
        <v>112</v>
      </c>
      <c r="I11" s="74">
        <v>97</v>
      </c>
      <c r="J11" s="101">
        <f t="shared" si="2"/>
        <v>86.607142857142861</v>
      </c>
      <c r="K11" s="74">
        <v>40</v>
      </c>
      <c r="L11" s="74">
        <v>15</v>
      </c>
      <c r="M11" s="101">
        <f t="shared" si="3"/>
        <v>37.5</v>
      </c>
      <c r="N11" s="74">
        <v>34</v>
      </c>
      <c r="O11" s="74">
        <v>3</v>
      </c>
      <c r="P11" s="101">
        <f t="shared" ref="P11:P13" si="8">O11/N11*100</f>
        <v>8.8235294117647065</v>
      </c>
      <c r="Q11" s="74">
        <v>806</v>
      </c>
      <c r="R11" s="74">
        <v>422</v>
      </c>
      <c r="S11" s="101">
        <f t="shared" si="4"/>
        <v>52.357320099255574</v>
      </c>
      <c r="T11" s="74">
        <v>713</v>
      </c>
      <c r="U11" s="74">
        <v>313</v>
      </c>
      <c r="V11" s="101">
        <f t="shared" si="5"/>
        <v>43.899018232819074</v>
      </c>
      <c r="W11" s="74">
        <v>667</v>
      </c>
      <c r="X11" s="74">
        <v>262</v>
      </c>
      <c r="Y11" s="101">
        <f t="shared" si="6"/>
        <v>39.280359820089956</v>
      </c>
      <c r="Z11" s="52">
        <v>597</v>
      </c>
      <c r="AA11" s="52">
        <v>144</v>
      </c>
      <c r="AB11" s="89">
        <f t="shared" si="7"/>
        <v>24.120603015075375</v>
      </c>
      <c r="AC11" s="186"/>
      <c r="AD11" s="187"/>
    </row>
    <row r="12" spans="1:30" s="73" customFormat="1" ht="24" customHeight="1" x14ac:dyDescent="0.25">
      <c r="A12" s="241" t="s">
        <v>79</v>
      </c>
      <c r="B12" s="74">
        <v>1939</v>
      </c>
      <c r="C12" s="74">
        <v>1103</v>
      </c>
      <c r="D12" s="101">
        <f t="shared" si="0"/>
        <v>56.884992264053636</v>
      </c>
      <c r="E12" s="74">
        <v>1658</v>
      </c>
      <c r="F12" s="74">
        <v>834</v>
      </c>
      <c r="G12" s="101">
        <f t="shared" si="1"/>
        <v>50.301568154402901</v>
      </c>
      <c r="H12" s="74">
        <v>186</v>
      </c>
      <c r="I12" s="74">
        <v>155</v>
      </c>
      <c r="J12" s="101">
        <f t="shared" si="2"/>
        <v>83.333333333333343</v>
      </c>
      <c r="K12" s="74">
        <v>27</v>
      </c>
      <c r="L12" s="74">
        <v>19</v>
      </c>
      <c r="M12" s="101">
        <f t="shared" si="3"/>
        <v>70.370370370370367</v>
      </c>
      <c r="N12" s="74">
        <v>84</v>
      </c>
      <c r="O12" s="74">
        <v>6</v>
      </c>
      <c r="P12" s="101">
        <f t="shared" si="8"/>
        <v>7.1428571428571423</v>
      </c>
      <c r="Q12" s="74">
        <v>1613</v>
      </c>
      <c r="R12" s="74">
        <v>725</v>
      </c>
      <c r="S12" s="101">
        <f t="shared" si="4"/>
        <v>44.947303161810289</v>
      </c>
      <c r="T12" s="74">
        <v>1542</v>
      </c>
      <c r="U12" s="74">
        <v>709</v>
      </c>
      <c r="V12" s="101">
        <f t="shared" si="5"/>
        <v>45.979247730220493</v>
      </c>
      <c r="W12" s="74">
        <v>1398</v>
      </c>
      <c r="X12" s="74">
        <v>566</v>
      </c>
      <c r="Y12" s="101">
        <f t="shared" si="6"/>
        <v>40.486409155937054</v>
      </c>
      <c r="Z12" s="52">
        <v>1231</v>
      </c>
      <c r="AA12" s="52">
        <v>272</v>
      </c>
      <c r="AB12" s="89">
        <f t="shared" si="7"/>
        <v>22.095857026807472</v>
      </c>
      <c r="AC12" s="186"/>
      <c r="AD12" s="187"/>
    </row>
    <row r="13" spans="1:30" s="73" customFormat="1" ht="24" customHeight="1" x14ac:dyDescent="0.25">
      <c r="A13" s="241" t="s">
        <v>80</v>
      </c>
      <c r="B13" s="74">
        <v>2077</v>
      </c>
      <c r="C13" s="74">
        <v>1295</v>
      </c>
      <c r="D13" s="101">
        <f t="shared" si="0"/>
        <v>62.349542609532982</v>
      </c>
      <c r="E13" s="74">
        <v>1757</v>
      </c>
      <c r="F13" s="74">
        <v>951</v>
      </c>
      <c r="G13" s="101">
        <f t="shared" si="1"/>
        <v>54.126351735913488</v>
      </c>
      <c r="H13" s="74">
        <v>218</v>
      </c>
      <c r="I13" s="74">
        <v>181</v>
      </c>
      <c r="J13" s="101">
        <f t="shared" si="2"/>
        <v>83.027522935779814</v>
      </c>
      <c r="K13" s="74">
        <v>43</v>
      </c>
      <c r="L13" s="74">
        <v>12</v>
      </c>
      <c r="M13" s="101">
        <f t="shared" si="3"/>
        <v>27.906976744186046</v>
      </c>
      <c r="N13" s="74">
        <v>50</v>
      </c>
      <c r="O13" s="74">
        <v>3</v>
      </c>
      <c r="P13" s="101">
        <f t="shared" si="8"/>
        <v>6</v>
      </c>
      <c r="Q13" s="74">
        <v>1687</v>
      </c>
      <c r="R13" s="74">
        <v>840</v>
      </c>
      <c r="S13" s="101">
        <f t="shared" si="4"/>
        <v>49.792531120331951</v>
      </c>
      <c r="T13" s="74">
        <v>1550</v>
      </c>
      <c r="U13" s="74">
        <v>696</v>
      </c>
      <c r="V13" s="101">
        <f t="shared" si="5"/>
        <v>44.903225806451616</v>
      </c>
      <c r="W13" s="74">
        <v>1423</v>
      </c>
      <c r="X13" s="74">
        <v>582</v>
      </c>
      <c r="Y13" s="101">
        <f t="shared" si="6"/>
        <v>40.899508081517922</v>
      </c>
      <c r="Z13" s="52">
        <v>1297</v>
      </c>
      <c r="AA13" s="52">
        <v>309</v>
      </c>
      <c r="AB13" s="89">
        <f t="shared" si="7"/>
        <v>23.82420971472629</v>
      </c>
      <c r="AC13" s="186"/>
      <c r="AD13" s="187"/>
    </row>
    <row r="14" spans="1:30" x14ac:dyDescent="0.25"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</row>
    <row r="15" spans="1:30" s="251" customFormat="1" x14ac:dyDescent="0.25">
      <c r="A15" s="249"/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T15" s="249"/>
      <c r="AA15" s="252"/>
      <c r="AB15" s="252"/>
    </row>
    <row r="16" spans="1:30" x14ac:dyDescent="0.25"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</row>
    <row r="21" spans="1:28" s="251" customFormat="1" x14ac:dyDescent="0.25">
      <c r="A21" s="249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2"/>
    </row>
    <row r="22" spans="1:28" x14ac:dyDescent="0.25"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</row>
    <row r="23" spans="1:28" x14ac:dyDescent="0.25"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</row>
    <row r="24" spans="1:28" x14ac:dyDescent="0.25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</row>
    <row r="25" spans="1:28" x14ac:dyDescent="0.25"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</row>
    <row r="26" spans="1:28" x14ac:dyDescent="0.25">
      <c r="B26" s="253"/>
      <c r="T26" s="253"/>
    </row>
  </sheetData>
  <mergeCells count="15">
    <mergeCell ref="Z6:AB6"/>
    <mergeCell ref="Z2:AB2"/>
    <mergeCell ref="I1:M1"/>
    <mergeCell ref="E6:G6"/>
    <mergeCell ref="H6:J6"/>
    <mergeCell ref="K6:M6"/>
    <mergeCell ref="N6:P6"/>
    <mergeCell ref="Q6:S6"/>
    <mergeCell ref="W6:Y6"/>
    <mergeCell ref="W2:Y2"/>
    <mergeCell ref="B6:D6"/>
    <mergeCell ref="T6:V6"/>
    <mergeCell ref="B2:P2"/>
    <mergeCell ref="B3:P3"/>
    <mergeCell ref="B4:O4"/>
  </mergeCells>
  <printOptions horizontalCentered="1" verticalCentered="1"/>
  <pageMargins left="0.19685039370078741" right="0.19685039370078741" top="0.15748031496062992" bottom="2.14" header="0.15748031496062992" footer="1.76"/>
  <pageSetup paperSize="9" scale="83" orientation="landscape" r:id="rId1"/>
  <headerFooter alignWithMargins="0"/>
  <colBreaks count="1" manualBreakCount="1">
    <brk id="1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I15" sqref="I15"/>
    </sheetView>
  </sheetViews>
  <sheetFormatPr defaultRowHeight="14.25" x14ac:dyDescent="0.2"/>
  <cols>
    <col min="1" max="1" width="39.85546875" style="38" customWidth="1"/>
    <col min="2" max="16" width="9.5703125" style="38" customWidth="1"/>
    <col min="17" max="28" width="11.7109375" style="38" customWidth="1"/>
    <col min="29" max="16384" width="9.140625" style="38"/>
  </cols>
  <sheetData>
    <row r="1" spans="1:32" s="22" customFormat="1" ht="45.75" customHeight="1" x14ac:dyDescent="0.35">
      <c r="B1" s="277" t="s">
        <v>87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1"/>
      <c r="R1" s="21"/>
      <c r="S1" s="21"/>
      <c r="T1" s="21"/>
      <c r="U1" s="21"/>
      <c r="V1" s="21"/>
      <c r="W1" s="276"/>
      <c r="X1" s="276"/>
      <c r="Y1" s="276"/>
      <c r="Z1" s="192"/>
      <c r="AB1" s="193" t="s">
        <v>18</v>
      </c>
    </row>
    <row r="2" spans="1:32" s="22" customFormat="1" ht="18" customHeight="1" x14ac:dyDescent="0.35">
      <c r="B2" s="278" t="s">
        <v>84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1"/>
      <c r="R2" s="21"/>
      <c r="S2" s="21"/>
      <c r="T2" s="21"/>
      <c r="U2" s="21"/>
      <c r="V2" s="21"/>
      <c r="W2" s="211"/>
      <c r="X2" s="211"/>
      <c r="Y2" s="211"/>
      <c r="Z2" s="192"/>
      <c r="AB2" s="193"/>
    </row>
    <row r="3" spans="1:32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86"/>
      <c r="O3" s="23"/>
      <c r="P3" s="86" t="s">
        <v>5</v>
      </c>
      <c r="Q3" s="24"/>
      <c r="R3" s="24"/>
      <c r="S3" s="24"/>
      <c r="T3" s="24"/>
      <c r="U3" s="24"/>
      <c r="V3" s="24"/>
      <c r="X3" s="272"/>
      <c r="Y3" s="272"/>
      <c r="Z3" s="272" t="s">
        <v>5</v>
      </c>
      <c r="AA3" s="272"/>
      <c r="AB3" s="272"/>
    </row>
    <row r="4" spans="1:32" s="27" customFormat="1" ht="67.5" customHeight="1" x14ac:dyDescent="0.25">
      <c r="A4" s="279"/>
      <c r="B4" s="273" t="s">
        <v>82</v>
      </c>
      <c r="C4" s="274"/>
      <c r="D4" s="275"/>
      <c r="E4" s="271" t="s">
        <v>27</v>
      </c>
      <c r="F4" s="271"/>
      <c r="G4" s="271"/>
      <c r="H4" s="271" t="s">
        <v>15</v>
      </c>
      <c r="I4" s="271"/>
      <c r="J4" s="271"/>
      <c r="K4" s="271" t="s">
        <v>9</v>
      </c>
      <c r="L4" s="271"/>
      <c r="M4" s="271"/>
      <c r="N4" s="271" t="s">
        <v>10</v>
      </c>
      <c r="O4" s="271"/>
      <c r="P4" s="271"/>
      <c r="Q4" s="273" t="s">
        <v>8</v>
      </c>
      <c r="R4" s="274"/>
      <c r="S4" s="275"/>
      <c r="T4" s="273" t="s">
        <v>76</v>
      </c>
      <c r="U4" s="274"/>
      <c r="V4" s="275"/>
      <c r="W4" s="271" t="s">
        <v>11</v>
      </c>
      <c r="X4" s="271"/>
      <c r="Y4" s="271"/>
      <c r="Z4" s="271" t="s">
        <v>72</v>
      </c>
      <c r="AA4" s="271"/>
      <c r="AB4" s="271"/>
    </row>
    <row r="5" spans="1:32" s="28" customFormat="1" ht="25.5" customHeight="1" x14ac:dyDescent="0.25">
      <c r="A5" s="279"/>
      <c r="B5" s="206" t="s">
        <v>62</v>
      </c>
      <c r="C5" s="217" t="s">
        <v>75</v>
      </c>
      <c r="D5" s="217" t="s">
        <v>2</v>
      </c>
      <c r="E5" s="205" t="s">
        <v>62</v>
      </c>
      <c r="F5" s="205" t="s">
        <v>75</v>
      </c>
      <c r="G5" s="206" t="s">
        <v>2</v>
      </c>
      <c r="H5" s="205" t="s">
        <v>62</v>
      </c>
      <c r="I5" s="205" t="s">
        <v>75</v>
      </c>
      <c r="J5" s="206" t="s">
        <v>2</v>
      </c>
      <c r="K5" s="205" t="s">
        <v>62</v>
      </c>
      <c r="L5" s="205" t="s">
        <v>75</v>
      </c>
      <c r="M5" s="206" t="s">
        <v>2</v>
      </c>
      <c r="N5" s="205" t="s">
        <v>62</v>
      </c>
      <c r="O5" s="205" t="s">
        <v>75</v>
      </c>
      <c r="P5" s="206" t="s">
        <v>2</v>
      </c>
      <c r="Q5" s="205" t="s">
        <v>62</v>
      </c>
      <c r="R5" s="205" t="s">
        <v>75</v>
      </c>
      <c r="S5" s="206" t="s">
        <v>2</v>
      </c>
      <c r="T5" s="205" t="s">
        <v>62</v>
      </c>
      <c r="U5" s="205" t="s">
        <v>75</v>
      </c>
      <c r="V5" s="206" t="s">
        <v>2</v>
      </c>
      <c r="W5" s="205" t="s">
        <v>62</v>
      </c>
      <c r="X5" s="205" t="s">
        <v>75</v>
      </c>
      <c r="Y5" s="206" t="s">
        <v>2</v>
      </c>
      <c r="Z5" s="205" t="s">
        <v>62</v>
      </c>
      <c r="AA5" s="205" t="s">
        <v>75</v>
      </c>
      <c r="AB5" s="206" t="s">
        <v>2</v>
      </c>
    </row>
    <row r="6" spans="1:32" s="77" customFormat="1" ht="11.25" customHeight="1" x14ac:dyDescent="0.2">
      <c r="A6" s="75" t="s">
        <v>3</v>
      </c>
      <c r="B6" s="75">
        <v>1</v>
      </c>
      <c r="C6" s="76">
        <v>2</v>
      </c>
      <c r="D6" s="76">
        <v>3</v>
      </c>
      <c r="E6" s="75">
        <v>4</v>
      </c>
      <c r="F6" s="76">
        <v>5</v>
      </c>
      <c r="G6" s="76">
        <v>6</v>
      </c>
      <c r="H6" s="75">
        <v>7</v>
      </c>
      <c r="I6" s="76">
        <v>8</v>
      </c>
      <c r="J6" s="76">
        <v>9</v>
      </c>
      <c r="K6" s="75">
        <v>10</v>
      </c>
      <c r="L6" s="76">
        <v>11</v>
      </c>
      <c r="M6" s="76">
        <v>12</v>
      </c>
      <c r="N6" s="75">
        <v>13</v>
      </c>
      <c r="O6" s="76">
        <v>14</v>
      </c>
      <c r="P6" s="76">
        <v>15</v>
      </c>
      <c r="Q6" s="75">
        <v>16</v>
      </c>
      <c r="R6" s="76">
        <v>17</v>
      </c>
      <c r="S6" s="76">
        <v>18</v>
      </c>
      <c r="T6" s="75">
        <v>19</v>
      </c>
      <c r="U6" s="76">
        <v>20</v>
      </c>
      <c r="V6" s="76">
        <v>21</v>
      </c>
      <c r="W6" s="75">
        <v>22</v>
      </c>
      <c r="X6" s="76">
        <v>23</v>
      </c>
      <c r="Y6" s="76">
        <v>24</v>
      </c>
      <c r="Z6" s="75">
        <v>25</v>
      </c>
      <c r="AA6" s="76">
        <v>26</v>
      </c>
      <c r="AB6" s="76">
        <v>27</v>
      </c>
    </row>
    <row r="7" spans="1:32" s="34" customFormat="1" ht="33.75" customHeight="1" x14ac:dyDescent="0.25">
      <c r="A7" s="242" t="s">
        <v>34</v>
      </c>
      <c r="B7" s="161">
        <f>SUM(B8:B11)</f>
        <v>2765</v>
      </c>
      <c r="C7" s="161">
        <f>SUM(C8:C11)</f>
        <v>1612</v>
      </c>
      <c r="D7" s="32">
        <f>C7/B7*100</f>
        <v>58.300180831826395</v>
      </c>
      <c r="E7" s="161">
        <f>SUM(E8:E11)</f>
        <v>2716</v>
      </c>
      <c r="F7" s="161">
        <f>SUM(F8:F11)</f>
        <v>1583</v>
      </c>
      <c r="G7" s="32">
        <f>F7/E7*100</f>
        <v>58.284241531664215</v>
      </c>
      <c r="H7" s="161">
        <f>SUM(H8:H11)</f>
        <v>148</v>
      </c>
      <c r="I7" s="161">
        <f>SUM(I8:I11)</f>
        <v>114</v>
      </c>
      <c r="J7" s="32">
        <f>I7/H7*100</f>
        <v>77.027027027027032</v>
      </c>
      <c r="K7" s="161">
        <f>SUM(K8:K11)</f>
        <v>46</v>
      </c>
      <c r="L7" s="161">
        <f>SUM(L8:L11)</f>
        <v>31</v>
      </c>
      <c r="M7" s="32">
        <f>L7/K7*100</f>
        <v>67.391304347826093</v>
      </c>
      <c r="N7" s="161">
        <f>SUM(N8:N11)</f>
        <v>44</v>
      </c>
      <c r="O7" s="161">
        <f>SUM(O8:O11)</f>
        <v>6</v>
      </c>
      <c r="P7" s="32">
        <f>O7/N7*100</f>
        <v>13.636363636363635</v>
      </c>
      <c r="Q7" s="161">
        <f>SUM(Q8:Q11)</f>
        <v>2635</v>
      </c>
      <c r="R7" s="161">
        <f>SUM(R8:R11)</f>
        <v>1415</v>
      </c>
      <c r="S7" s="32">
        <f>R7/Q7*100</f>
        <v>53.700189753320679</v>
      </c>
      <c r="T7" s="161">
        <f>SUM(T8:T11)</f>
        <v>2118</v>
      </c>
      <c r="U7" s="161">
        <f>SUM(U8:U11)</f>
        <v>997</v>
      </c>
      <c r="V7" s="32">
        <f>U7/T7*100</f>
        <v>47.072710103871579</v>
      </c>
      <c r="W7" s="161">
        <f>SUM(W8:W11)</f>
        <v>2094</v>
      </c>
      <c r="X7" s="161">
        <f>SUM(X8:X11)</f>
        <v>989</v>
      </c>
      <c r="Y7" s="32">
        <f>X7/W7*100</f>
        <v>47.230181470869148</v>
      </c>
      <c r="Z7" s="161">
        <f>SUM(Z8:Z11)</f>
        <v>1837</v>
      </c>
      <c r="AA7" s="161">
        <f>SUM(AA8:AA11)</f>
        <v>548</v>
      </c>
      <c r="AB7" s="32">
        <f>AA7/Z7*100</f>
        <v>29.831246597713662</v>
      </c>
      <c r="AC7" s="33"/>
      <c r="AF7" s="36"/>
    </row>
    <row r="8" spans="1:32" s="234" customFormat="1" ht="33.75" customHeight="1" x14ac:dyDescent="0.25">
      <c r="A8" s="243" t="s">
        <v>77</v>
      </c>
      <c r="B8" s="35">
        <v>223</v>
      </c>
      <c r="C8" s="35">
        <v>122</v>
      </c>
      <c r="D8" s="32">
        <f t="shared" ref="D8:D11" si="0">C8/B8*100</f>
        <v>54.708520179372201</v>
      </c>
      <c r="E8" s="35">
        <v>218</v>
      </c>
      <c r="F8" s="35">
        <v>119</v>
      </c>
      <c r="G8" s="32">
        <f t="shared" ref="G8:G11" si="1">F8/E8*100</f>
        <v>54.587155963302749</v>
      </c>
      <c r="H8" s="35">
        <v>21</v>
      </c>
      <c r="I8" s="35">
        <v>15</v>
      </c>
      <c r="J8" s="32">
        <f t="shared" ref="J8:J11" si="2">I8/H8*100</f>
        <v>71.428571428571431</v>
      </c>
      <c r="K8" s="35">
        <v>4</v>
      </c>
      <c r="L8" s="35">
        <v>5</v>
      </c>
      <c r="M8" s="32">
        <f t="shared" ref="M8:M11" si="3">L8/K8*100</f>
        <v>125</v>
      </c>
      <c r="N8" s="35">
        <v>0</v>
      </c>
      <c r="O8" s="35">
        <v>0</v>
      </c>
      <c r="P8" s="32" t="s">
        <v>63</v>
      </c>
      <c r="Q8" s="35">
        <v>214</v>
      </c>
      <c r="R8" s="35">
        <v>106</v>
      </c>
      <c r="S8" s="32">
        <f t="shared" ref="S8:S11" si="4">R8/Q8*100</f>
        <v>49.532710280373834</v>
      </c>
      <c r="T8" s="35">
        <v>164</v>
      </c>
      <c r="U8" s="35">
        <v>73</v>
      </c>
      <c r="V8" s="32">
        <f t="shared" ref="V8:V11" si="5">U8/T8*100</f>
        <v>44.512195121951223</v>
      </c>
      <c r="W8" s="35">
        <v>161</v>
      </c>
      <c r="X8" s="35">
        <v>72</v>
      </c>
      <c r="Y8" s="32">
        <f t="shared" ref="Y8:Y11" si="6">X8/W8*100</f>
        <v>44.720496894409941</v>
      </c>
      <c r="Z8" s="35">
        <v>142</v>
      </c>
      <c r="AA8" s="35">
        <v>49</v>
      </c>
      <c r="AB8" s="32">
        <f t="shared" ref="AB8:AB11" si="7">AA8/Z8*100</f>
        <v>34.507042253521128</v>
      </c>
      <c r="AC8" s="233"/>
      <c r="AF8" s="36"/>
    </row>
    <row r="9" spans="1:32" s="234" customFormat="1" ht="33.75" customHeight="1" x14ac:dyDescent="0.25">
      <c r="A9" s="243" t="s">
        <v>78</v>
      </c>
      <c r="B9" s="35">
        <v>571</v>
      </c>
      <c r="C9" s="35">
        <v>325</v>
      </c>
      <c r="D9" s="32">
        <f t="shared" si="0"/>
        <v>56.917688266199647</v>
      </c>
      <c r="E9" s="35">
        <v>558</v>
      </c>
      <c r="F9" s="35">
        <v>315</v>
      </c>
      <c r="G9" s="32">
        <f t="shared" si="1"/>
        <v>56.451612903225815</v>
      </c>
      <c r="H9" s="35">
        <v>32</v>
      </c>
      <c r="I9" s="35">
        <v>27</v>
      </c>
      <c r="J9" s="32">
        <f t="shared" si="2"/>
        <v>84.375</v>
      </c>
      <c r="K9" s="35">
        <v>10</v>
      </c>
      <c r="L9" s="35">
        <v>5</v>
      </c>
      <c r="M9" s="32">
        <f t="shared" si="3"/>
        <v>50</v>
      </c>
      <c r="N9" s="35">
        <v>14</v>
      </c>
      <c r="O9" s="35">
        <v>3</v>
      </c>
      <c r="P9" s="32">
        <f t="shared" ref="P9:P11" si="8">O9/N9*100</f>
        <v>21.428571428571427</v>
      </c>
      <c r="Q9" s="35">
        <v>540</v>
      </c>
      <c r="R9" s="35">
        <v>284</v>
      </c>
      <c r="S9" s="32">
        <f t="shared" si="4"/>
        <v>52.592592592592588</v>
      </c>
      <c r="T9" s="35">
        <v>404</v>
      </c>
      <c r="U9" s="35">
        <v>173</v>
      </c>
      <c r="V9" s="32">
        <f t="shared" si="5"/>
        <v>42.821782178217823</v>
      </c>
      <c r="W9" s="35">
        <v>398</v>
      </c>
      <c r="X9" s="35">
        <v>169</v>
      </c>
      <c r="Y9" s="32">
        <f t="shared" si="6"/>
        <v>42.462311557788944</v>
      </c>
      <c r="Z9" s="35">
        <v>355</v>
      </c>
      <c r="AA9" s="35">
        <v>101</v>
      </c>
      <c r="AB9" s="32">
        <f t="shared" si="7"/>
        <v>28.450704225352112</v>
      </c>
      <c r="AC9" s="233"/>
      <c r="AF9" s="36"/>
    </row>
    <row r="10" spans="1:32" s="234" customFormat="1" ht="33.75" customHeight="1" x14ac:dyDescent="0.25">
      <c r="A10" s="243" t="s">
        <v>79</v>
      </c>
      <c r="B10" s="35">
        <v>784</v>
      </c>
      <c r="C10" s="35">
        <v>508</v>
      </c>
      <c r="D10" s="32">
        <f t="shared" si="0"/>
        <v>64.795918367346943</v>
      </c>
      <c r="E10" s="35">
        <v>774</v>
      </c>
      <c r="F10" s="35">
        <v>501</v>
      </c>
      <c r="G10" s="32">
        <f t="shared" si="1"/>
        <v>64.728682170542641</v>
      </c>
      <c r="H10" s="35">
        <v>44</v>
      </c>
      <c r="I10" s="35">
        <v>24</v>
      </c>
      <c r="J10" s="32">
        <f t="shared" si="2"/>
        <v>54.54545454545454</v>
      </c>
      <c r="K10" s="35">
        <v>6</v>
      </c>
      <c r="L10" s="35">
        <v>9</v>
      </c>
      <c r="M10" s="32">
        <f t="shared" si="3"/>
        <v>150</v>
      </c>
      <c r="N10" s="35">
        <v>17</v>
      </c>
      <c r="O10" s="35">
        <v>1</v>
      </c>
      <c r="P10" s="32">
        <f t="shared" si="8"/>
        <v>5.8823529411764701</v>
      </c>
      <c r="Q10" s="35">
        <v>751</v>
      </c>
      <c r="R10" s="35">
        <v>451</v>
      </c>
      <c r="S10" s="32">
        <f t="shared" si="4"/>
        <v>60.053262316910782</v>
      </c>
      <c r="T10" s="35">
        <v>626</v>
      </c>
      <c r="U10" s="35">
        <v>360</v>
      </c>
      <c r="V10" s="32">
        <f t="shared" si="5"/>
        <v>57.507987220447291</v>
      </c>
      <c r="W10" s="35">
        <v>619</v>
      </c>
      <c r="X10" s="35">
        <v>360</v>
      </c>
      <c r="Y10" s="32">
        <f t="shared" si="6"/>
        <v>58.158319870759293</v>
      </c>
      <c r="Z10" s="35">
        <v>530</v>
      </c>
      <c r="AA10" s="35">
        <v>182</v>
      </c>
      <c r="AB10" s="32">
        <f t="shared" si="7"/>
        <v>34.339622641509429</v>
      </c>
      <c r="AC10" s="233"/>
      <c r="AF10" s="36"/>
    </row>
    <row r="11" spans="1:32" s="234" customFormat="1" ht="33.75" customHeight="1" x14ac:dyDescent="0.25">
      <c r="A11" s="243" t="s">
        <v>80</v>
      </c>
      <c r="B11" s="35">
        <v>1187</v>
      </c>
      <c r="C11" s="35">
        <v>657</v>
      </c>
      <c r="D11" s="32">
        <f t="shared" si="0"/>
        <v>55.349620893007575</v>
      </c>
      <c r="E11" s="35">
        <v>1166</v>
      </c>
      <c r="F11" s="35">
        <v>648</v>
      </c>
      <c r="G11" s="32">
        <f t="shared" si="1"/>
        <v>55.574614065180107</v>
      </c>
      <c r="H11" s="35">
        <v>51</v>
      </c>
      <c r="I11" s="35">
        <v>48</v>
      </c>
      <c r="J11" s="32">
        <f t="shared" si="2"/>
        <v>94.117647058823522</v>
      </c>
      <c r="K11" s="35">
        <v>26</v>
      </c>
      <c r="L11" s="35">
        <v>12</v>
      </c>
      <c r="M11" s="32">
        <f t="shared" si="3"/>
        <v>46.153846153846153</v>
      </c>
      <c r="N11" s="35">
        <v>13</v>
      </c>
      <c r="O11" s="35">
        <v>2</v>
      </c>
      <c r="P11" s="32">
        <f t="shared" si="8"/>
        <v>15.384615384615385</v>
      </c>
      <c r="Q11" s="35">
        <v>1130</v>
      </c>
      <c r="R11" s="35">
        <v>574</v>
      </c>
      <c r="S11" s="32">
        <f t="shared" si="4"/>
        <v>50.796460176991154</v>
      </c>
      <c r="T11" s="35">
        <v>924</v>
      </c>
      <c r="U11" s="35">
        <v>391</v>
      </c>
      <c r="V11" s="32">
        <f t="shared" si="5"/>
        <v>42.316017316017316</v>
      </c>
      <c r="W11" s="35">
        <v>916</v>
      </c>
      <c r="X11" s="35">
        <v>388</v>
      </c>
      <c r="Y11" s="32">
        <f t="shared" si="6"/>
        <v>42.358078602620083</v>
      </c>
      <c r="Z11" s="35">
        <v>810</v>
      </c>
      <c r="AA11" s="35">
        <v>216</v>
      </c>
      <c r="AB11" s="32">
        <f t="shared" si="7"/>
        <v>26.666666666666668</v>
      </c>
      <c r="AC11" s="233"/>
      <c r="AF11" s="36"/>
    </row>
    <row r="12" spans="1:32" x14ac:dyDescent="0.2">
      <c r="A12" s="40"/>
      <c r="B12" s="40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4"/>
      <c r="O12" s="174"/>
      <c r="P12" s="174"/>
      <c r="Q12" s="41"/>
      <c r="R12" s="41"/>
      <c r="S12" s="41"/>
      <c r="T12" s="41"/>
      <c r="U12" s="41"/>
      <c r="V12" s="41"/>
      <c r="W12" s="41"/>
      <c r="X12" s="41"/>
      <c r="Y12" s="41"/>
    </row>
    <row r="13" spans="1:32" x14ac:dyDescent="0.2"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4"/>
      <c r="O13" s="174"/>
      <c r="P13" s="174"/>
      <c r="Q13" s="41"/>
      <c r="R13" s="41"/>
      <c r="S13" s="41"/>
      <c r="T13" s="41"/>
      <c r="U13" s="41"/>
      <c r="V13" s="41"/>
      <c r="W13" s="41"/>
      <c r="X13" s="41"/>
      <c r="Y13" s="41"/>
    </row>
    <row r="14" spans="1:32" x14ac:dyDescent="0.2"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32" ht="15" customHeight="1" x14ac:dyDescent="0.2"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32" x14ac:dyDescent="0.2"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1:25" x14ac:dyDescent="0.2"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1:25" x14ac:dyDescent="0.2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1:25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1:25" x14ac:dyDescent="0.2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1:25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1:25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1:25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1:25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1:25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1:25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1:25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1:25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1:25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1:25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1:25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1:25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1:25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1:25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1:25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1:25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1:25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1:25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1:25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1:25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1:25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1:25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1:25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1:25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1:25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1:25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1:25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1:25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1:25" x14ac:dyDescent="0.2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1:25" x14ac:dyDescent="0.2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1:25" x14ac:dyDescent="0.2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1:25" x14ac:dyDescent="0.2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1:25" x14ac:dyDescent="0.2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1:25" x14ac:dyDescent="0.2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1:25" x14ac:dyDescent="0.2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1:25" x14ac:dyDescent="0.2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1:25" x14ac:dyDescent="0.2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1:25" x14ac:dyDescent="0.2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1:25" x14ac:dyDescent="0.2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1:25" x14ac:dyDescent="0.2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1:25" x14ac:dyDescent="0.2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1:25" x14ac:dyDescent="0.2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1:25" x14ac:dyDescent="0.2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1:25" x14ac:dyDescent="0.2"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</sheetData>
  <mergeCells count="15">
    <mergeCell ref="A4:A5"/>
    <mergeCell ref="E4:G4"/>
    <mergeCell ref="H4:J4"/>
    <mergeCell ref="K4:M4"/>
    <mergeCell ref="B4:D4"/>
    <mergeCell ref="W1:Y1"/>
    <mergeCell ref="N4:P4"/>
    <mergeCell ref="T4:V4"/>
    <mergeCell ref="B1:P1"/>
    <mergeCell ref="B2:P2"/>
    <mergeCell ref="Z4:AB4"/>
    <mergeCell ref="Z3:AB3"/>
    <mergeCell ref="X3:Y3"/>
    <mergeCell ref="W4:Y4"/>
    <mergeCell ref="Q4:S4"/>
  </mergeCells>
  <printOptions horizontalCentered="1" verticalCentered="1"/>
  <pageMargins left="0.35433070866141736" right="0.19685039370078741" top="0.55118110236220474" bottom="1.9685039370078741" header="0.31496062992125984" footer="0.31496062992125984"/>
  <pageSetup paperSize="9" scale="75" fitToWidth="0" orientation="landscape" r:id="rId1"/>
  <colBreaks count="1" manualBreakCount="1">
    <brk id="16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D16" sqref="D16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88"/>
      <c r="C1" s="288"/>
      <c r="D1" s="288"/>
      <c r="E1" s="288"/>
      <c r="F1" s="92"/>
    </row>
    <row r="2" spans="1:11" ht="54.75" customHeight="1" x14ac:dyDescent="0.2">
      <c r="A2" s="268" t="s">
        <v>41</v>
      </c>
      <c r="B2" s="268"/>
      <c r="C2" s="268"/>
      <c r="D2" s="268"/>
      <c r="E2" s="268"/>
    </row>
    <row r="3" spans="1:11" s="3" customFormat="1" ht="23.25" customHeight="1" x14ac:dyDescent="0.25">
      <c r="A3" s="262" t="s">
        <v>0</v>
      </c>
      <c r="B3" s="269" t="s">
        <v>88</v>
      </c>
      <c r="C3" s="269" t="s">
        <v>89</v>
      </c>
      <c r="D3" s="265" t="s">
        <v>1</v>
      </c>
      <c r="E3" s="266"/>
    </row>
    <row r="4" spans="1:11" s="3" customFormat="1" ht="36" customHeight="1" x14ac:dyDescent="0.25">
      <c r="A4" s="263"/>
      <c r="B4" s="270"/>
      <c r="C4" s="270"/>
      <c r="D4" s="4" t="s">
        <v>2</v>
      </c>
      <c r="E4" s="5" t="s">
        <v>35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16" t="s">
        <v>69</v>
      </c>
      <c r="B6" s="117">
        <f>'4'!B7</f>
        <v>710</v>
      </c>
      <c r="C6" s="90">
        <f>'4'!C7</f>
        <v>530</v>
      </c>
      <c r="D6" s="10">
        <f>'4'!D7</f>
        <v>74.647887323943664</v>
      </c>
      <c r="E6" s="118">
        <f t="shared" ref="E6:E11" si="0">C6-B6</f>
        <v>-180</v>
      </c>
      <c r="K6" s="11"/>
    </row>
    <row r="7" spans="1:11" s="3" customFormat="1" ht="23.25" customHeight="1" x14ac:dyDescent="0.25">
      <c r="A7" s="116" t="s">
        <v>67</v>
      </c>
      <c r="B7" s="117">
        <f>'4'!E7</f>
        <v>700</v>
      </c>
      <c r="C7" s="117">
        <f>'4'!F7</f>
        <v>521</v>
      </c>
      <c r="D7" s="10">
        <f t="shared" ref="D7:D11" si="1">C7/B7*100</f>
        <v>74.428571428571431</v>
      </c>
      <c r="E7" s="118">
        <f t="shared" si="0"/>
        <v>-179</v>
      </c>
      <c r="K7" s="11"/>
    </row>
    <row r="8" spans="1:11" s="3" customFormat="1" ht="42.75" customHeight="1" x14ac:dyDescent="0.25">
      <c r="A8" s="119" t="s">
        <v>31</v>
      </c>
      <c r="B8" s="117">
        <f>'4'!H7</f>
        <v>36</v>
      </c>
      <c r="C8" s="117">
        <f>'4'!I7</f>
        <v>34</v>
      </c>
      <c r="D8" s="10">
        <f t="shared" si="1"/>
        <v>94.444444444444443</v>
      </c>
      <c r="E8" s="118">
        <f t="shared" si="0"/>
        <v>-2</v>
      </c>
      <c r="K8" s="11"/>
    </row>
    <row r="9" spans="1:11" s="3" customFormat="1" ht="27.75" customHeight="1" x14ac:dyDescent="0.25">
      <c r="A9" s="116" t="s">
        <v>32</v>
      </c>
      <c r="B9" s="117">
        <f>'4'!K7</f>
        <v>5</v>
      </c>
      <c r="C9" s="117">
        <f>'4'!L7</f>
        <v>5</v>
      </c>
      <c r="D9" s="10">
        <f t="shared" si="1"/>
        <v>100</v>
      </c>
      <c r="E9" s="118">
        <f t="shared" si="0"/>
        <v>0</v>
      </c>
      <c r="K9" s="11"/>
    </row>
    <row r="10" spans="1:11" s="3" customFormat="1" ht="39" customHeight="1" x14ac:dyDescent="0.25">
      <c r="A10" s="116" t="s">
        <v>26</v>
      </c>
      <c r="B10" s="117">
        <f>'4'!N7</f>
        <v>10</v>
      </c>
      <c r="C10" s="117">
        <f>'4'!O7</f>
        <v>0</v>
      </c>
      <c r="D10" s="10">
        <f t="shared" si="1"/>
        <v>0</v>
      </c>
      <c r="E10" s="118">
        <f t="shared" si="0"/>
        <v>-10</v>
      </c>
      <c r="K10" s="11"/>
    </row>
    <row r="11" spans="1:11" s="3" customFormat="1" ht="45" customHeight="1" x14ac:dyDescent="0.25">
      <c r="A11" s="116" t="s">
        <v>33</v>
      </c>
      <c r="B11" s="117">
        <f>'4'!Q7</f>
        <v>687</v>
      </c>
      <c r="C11" s="117">
        <f>'4'!R7</f>
        <v>457</v>
      </c>
      <c r="D11" s="10">
        <f t="shared" si="1"/>
        <v>66.521106259097536</v>
      </c>
      <c r="E11" s="118">
        <f t="shared" si="0"/>
        <v>-230</v>
      </c>
      <c r="K11" s="11"/>
    </row>
    <row r="12" spans="1:11" s="3" customFormat="1" ht="12.75" customHeight="1" x14ac:dyDescent="0.25">
      <c r="A12" s="280" t="s">
        <v>4</v>
      </c>
      <c r="B12" s="281"/>
      <c r="C12" s="281"/>
      <c r="D12" s="281"/>
      <c r="E12" s="281"/>
      <c r="K12" s="11"/>
    </row>
    <row r="13" spans="1:11" s="3" customFormat="1" ht="15" customHeight="1" x14ac:dyDescent="0.25">
      <c r="A13" s="282"/>
      <c r="B13" s="283"/>
      <c r="C13" s="283"/>
      <c r="D13" s="283"/>
      <c r="E13" s="283"/>
      <c r="K13" s="11"/>
    </row>
    <row r="14" spans="1:11" s="3" customFormat="1" ht="20.25" customHeight="1" x14ac:dyDescent="0.25">
      <c r="A14" s="284" t="s">
        <v>0</v>
      </c>
      <c r="B14" s="264" t="s">
        <v>90</v>
      </c>
      <c r="C14" s="264" t="s">
        <v>91</v>
      </c>
      <c r="D14" s="286" t="s">
        <v>1</v>
      </c>
      <c r="E14" s="287"/>
      <c r="K14" s="11"/>
    </row>
    <row r="15" spans="1:11" ht="35.25" customHeight="1" x14ac:dyDescent="0.2">
      <c r="A15" s="285"/>
      <c r="B15" s="264"/>
      <c r="C15" s="264"/>
      <c r="D15" s="120" t="s">
        <v>2</v>
      </c>
      <c r="E15" s="121" t="s">
        <v>36</v>
      </c>
      <c r="K15" s="11"/>
    </row>
    <row r="16" spans="1:11" ht="24" customHeight="1" x14ac:dyDescent="0.2">
      <c r="A16" s="116" t="s">
        <v>69</v>
      </c>
      <c r="B16" s="122">
        <f>'4'!T7</f>
        <v>549</v>
      </c>
      <c r="C16" s="122">
        <f>'4'!U7</f>
        <v>313</v>
      </c>
      <c r="D16" s="123">
        <f>'4'!V7</f>
        <v>57.012750455373407</v>
      </c>
      <c r="E16" s="124">
        <f t="shared" ref="E16:E18" si="2">C16-B16</f>
        <v>-236</v>
      </c>
      <c r="K16" s="11"/>
    </row>
    <row r="17" spans="1:11" ht="25.5" customHeight="1" x14ac:dyDescent="0.2">
      <c r="A17" s="125" t="s">
        <v>67</v>
      </c>
      <c r="B17" s="126">
        <f>'4'!W7</f>
        <v>540</v>
      </c>
      <c r="C17" s="122">
        <f>'4'!X7</f>
        <v>308</v>
      </c>
      <c r="D17" s="123">
        <f t="shared" ref="D17:D18" si="3">C17/B17*100</f>
        <v>57.037037037037038</v>
      </c>
      <c r="E17" s="124">
        <f t="shared" si="2"/>
        <v>-232</v>
      </c>
      <c r="K17" s="11"/>
    </row>
    <row r="18" spans="1:11" ht="33.75" customHeight="1" x14ac:dyDescent="0.2">
      <c r="A18" s="1" t="s">
        <v>73</v>
      </c>
      <c r="B18" s="91">
        <f>'4'!Z7</f>
        <v>476</v>
      </c>
      <c r="C18" s="91">
        <f>'4'!AA7</f>
        <v>154</v>
      </c>
      <c r="D18" s="14">
        <f t="shared" si="3"/>
        <v>32.352941176470587</v>
      </c>
      <c r="E18" s="94">
        <f t="shared" si="2"/>
        <v>-322</v>
      </c>
      <c r="K18" s="11"/>
    </row>
    <row r="19" spans="1:11" ht="25.5" customHeight="1" x14ac:dyDescent="0.2">
      <c r="A19" s="218"/>
      <c r="B19" s="218"/>
      <c r="C19" s="218"/>
      <c r="D19" s="218"/>
      <c r="E19" s="218"/>
    </row>
  </sheetData>
  <mergeCells count="11"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zoomScale="80" zoomScaleNormal="80" zoomScaleSheetLayoutView="90" workbookViewId="0">
      <selection activeCell="C19" sqref="C19"/>
    </sheetView>
  </sheetViews>
  <sheetFormatPr defaultRowHeight="14.25" x14ac:dyDescent="0.2"/>
  <cols>
    <col min="1" max="1" width="41.5703125" style="38" customWidth="1"/>
    <col min="2" max="3" width="10" style="38" customWidth="1"/>
    <col min="4" max="4" width="7.7109375" style="38" customWidth="1"/>
    <col min="5" max="5" width="8.85546875" style="38" customWidth="1"/>
    <col min="6" max="6" width="8.7109375" style="38" customWidth="1"/>
    <col min="7" max="7" width="7.7109375" style="38" customWidth="1"/>
    <col min="8" max="9" width="8.28515625" style="38" customWidth="1"/>
    <col min="10" max="10" width="7" style="38" customWidth="1"/>
    <col min="11" max="12" width="7.5703125" style="38" customWidth="1"/>
    <col min="13" max="13" width="6.28515625" style="38" customWidth="1"/>
    <col min="14" max="14" width="9.42578125" style="38" customWidth="1"/>
    <col min="15" max="15" width="7.42578125" style="38" customWidth="1"/>
    <col min="16" max="16" width="6.7109375" style="38" customWidth="1"/>
    <col min="17" max="18" width="9.42578125" style="38" customWidth="1"/>
    <col min="19" max="19" width="8.5703125" style="38" customWidth="1"/>
    <col min="20" max="22" width="8" style="38" customWidth="1"/>
    <col min="23" max="23" width="8.7109375" style="38" customWidth="1"/>
    <col min="24" max="24" width="8.85546875" style="38" customWidth="1"/>
    <col min="25" max="25" width="8.5703125" style="38" customWidth="1"/>
    <col min="26" max="16384" width="9.140625" style="38"/>
  </cols>
  <sheetData>
    <row r="1" spans="1:32" s="22" customFormat="1" ht="28.5" customHeight="1" x14ac:dyDescent="0.35">
      <c r="A1" s="21"/>
      <c r="B1" s="277" t="s">
        <v>61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1"/>
      <c r="R1" s="21"/>
      <c r="S1" s="21"/>
      <c r="T1" s="21"/>
      <c r="U1" s="21"/>
      <c r="V1" s="21"/>
      <c r="W1" s="291"/>
      <c r="X1" s="291"/>
      <c r="Y1" s="291"/>
      <c r="Z1" s="192"/>
      <c r="AB1" s="193" t="s">
        <v>18</v>
      </c>
    </row>
    <row r="2" spans="1:32" s="22" customFormat="1" ht="21.75" customHeight="1" x14ac:dyDescent="0.35">
      <c r="A2" s="21"/>
      <c r="B2" s="292" t="s">
        <v>92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1"/>
      <c r="R2" s="21"/>
      <c r="S2" s="21"/>
      <c r="T2" s="21"/>
      <c r="U2" s="21"/>
      <c r="V2" s="21"/>
      <c r="W2" s="21"/>
      <c r="X2" s="21"/>
      <c r="Y2" s="21"/>
      <c r="Z2" s="192"/>
      <c r="AB2" s="193"/>
    </row>
    <row r="3" spans="1:32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23"/>
      <c r="O3" s="26"/>
      <c r="P3" s="26" t="s">
        <v>5</v>
      </c>
      <c r="Q3" s="24"/>
      <c r="R3" s="24"/>
      <c r="S3" s="24"/>
      <c r="T3" s="24"/>
      <c r="U3" s="24"/>
      <c r="V3" s="24"/>
      <c r="X3" s="24"/>
      <c r="Y3" s="26"/>
      <c r="Z3" s="272" t="s">
        <v>5</v>
      </c>
      <c r="AA3" s="272"/>
      <c r="AB3" s="272"/>
    </row>
    <row r="4" spans="1:32" s="27" customFormat="1" ht="60" customHeight="1" x14ac:dyDescent="0.25">
      <c r="A4" s="289"/>
      <c r="B4" s="273" t="s">
        <v>82</v>
      </c>
      <c r="C4" s="274"/>
      <c r="D4" s="275"/>
      <c r="E4" s="271" t="s">
        <v>6</v>
      </c>
      <c r="F4" s="271"/>
      <c r="G4" s="271"/>
      <c r="H4" s="271" t="s">
        <v>85</v>
      </c>
      <c r="I4" s="271"/>
      <c r="J4" s="271"/>
      <c r="K4" s="271" t="s">
        <v>9</v>
      </c>
      <c r="L4" s="271"/>
      <c r="M4" s="271"/>
      <c r="N4" s="271" t="s">
        <v>10</v>
      </c>
      <c r="O4" s="271"/>
      <c r="P4" s="271"/>
      <c r="Q4" s="273" t="s">
        <v>8</v>
      </c>
      <c r="R4" s="274"/>
      <c r="S4" s="275"/>
      <c r="T4" s="273" t="s">
        <v>76</v>
      </c>
      <c r="U4" s="274"/>
      <c r="V4" s="275"/>
      <c r="W4" s="271" t="s">
        <v>11</v>
      </c>
      <c r="X4" s="271"/>
      <c r="Y4" s="271"/>
      <c r="Z4" s="271" t="s">
        <v>72</v>
      </c>
      <c r="AA4" s="271"/>
      <c r="AB4" s="271"/>
    </row>
    <row r="5" spans="1:32" s="28" customFormat="1" ht="16.5" customHeight="1" x14ac:dyDescent="0.25">
      <c r="A5" s="290"/>
      <c r="B5" s="207" t="s">
        <v>62</v>
      </c>
      <c r="C5" s="207" t="s">
        <v>75</v>
      </c>
      <c r="D5" s="206" t="s">
        <v>2</v>
      </c>
      <c r="E5" s="204" t="s">
        <v>62</v>
      </c>
      <c r="F5" s="204" t="s">
        <v>75</v>
      </c>
      <c r="G5" s="206" t="s">
        <v>2</v>
      </c>
      <c r="H5" s="204" t="s">
        <v>62</v>
      </c>
      <c r="I5" s="204" t="s">
        <v>75</v>
      </c>
      <c r="J5" s="206" t="s">
        <v>2</v>
      </c>
      <c r="K5" s="204" t="s">
        <v>62</v>
      </c>
      <c r="L5" s="204" t="s">
        <v>75</v>
      </c>
      <c r="M5" s="206" t="s">
        <v>2</v>
      </c>
      <c r="N5" s="204" t="s">
        <v>62</v>
      </c>
      <c r="O5" s="204" t="s">
        <v>75</v>
      </c>
      <c r="P5" s="206" t="s">
        <v>2</v>
      </c>
      <c r="Q5" s="204" t="s">
        <v>62</v>
      </c>
      <c r="R5" s="204" t="s">
        <v>75</v>
      </c>
      <c r="S5" s="206" t="s">
        <v>2</v>
      </c>
      <c r="T5" s="207" t="s">
        <v>62</v>
      </c>
      <c r="U5" s="207" t="s">
        <v>75</v>
      </c>
      <c r="V5" s="206" t="s">
        <v>2</v>
      </c>
      <c r="W5" s="204" t="s">
        <v>62</v>
      </c>
      <c r="X5" s="204" t="s">
        <v>75</v>
      </c>
      <c r="Y5" s="206" t="s">
        <v>2</v>
      </c>
      <c r="Z5" s="205" t="s">
        <v>62</v>
      </c>
      <c r="AA5" s="205" t="s">
        <v>75</v>
      </c>
      <c r="AB5" s="206" t="s">
        <v>2</v>
      </c>
    </row>
    <row r="6" spans="1:32" s="31" customFormat="1" ht="11.25" customHeight="1" x14ac:dyDescent="0.25">
      <c r="A6" s="29" t="s">
        <v>3</v>
      </c>
      <c r="B6" s="29">
        <v>1</v>
      </c>
      <c r="C6" s="30">
        <v>2</v>
      </c>
      <c r="D6" s="30">
        <v>3</v>
      </c>
      <c r="E6" s="29">
        <v>4</v>
      </c>
      <c r="F6" s="30">
        <v>5</v>
      </c>
      <c r="G6" s="30">
        <v>6</v>
      </c>
      <c r="H6" s="29">
        <v>7</v>
      </c>
      <c r="I6" s="30">
        <v>8</v>
      </c>
      <c r="J6" s="30">
        <v>9</v>
      </c>
      <c r="K6" s="29">
        <v>10</v>
      </c>
      <c r="L6" s="30">
        <v>11</v>
      </c>
      <c r="M6" s="30">
        <v>12</v>
      </c>
      <c r="N6" s="29">
        <v>13</v>
      </c>
      <c r="O6" s="30">
        <v>14</v>
      </c>
      <c r="P6" s="30">
        <v>15</v>
      </c>
      <c r="Q6" s="29">
        <v>16</v>
      </c>
      <c r="R6" s="30">
        <v>17</v>
      </c>
      <c r="S6" s="30">
        <v>18</v>
      </c>
      <c r="T6" s="29">
        <v>19</v>
      </c>
      <c r="U6" s="30">
        <v>20</v>
      </c>
      <c r="V6" s="30">
        <v>21</v>
      </c>
      <c r="W6" s="29">
        <v>22</v>
      </c>
      <c r="X6" s="30">
        <v>23</v>
      </c>
      <c r="Y6" s="30">
        <v>24</v>
      </c>
      <c r="Z6" s="29">
        <v>25</v>
      </c>
      <c r="AA6" s="30">
        <v>26</v>
      </c>
      <c r="AB6" s="30">
        <v>27</v>
      </c>
    </row>
    <row r="7" spans="1:32" s="34" customFormat="1" ht="30.75" customHeight="1" x14ac:dyDescent="0.25">
      <c r="A7" s="242" t="s">
        <v>34</v>
      </c>
      <c r="B7" s="161">
        <f>SUM(B8:B11)</f>
        <v>710</v>
      </c>
      <c r="C7" s="161">
        <f>SUM(C8:C11)</f>
        <v>530</v>
      </c>
      <c r="D7" s="32">
        <f>C7/B7*100</f>
        <v>74.647887323943664</v>
      </c>
      <c r="E7" s="161">
        <f>SUM(E8:E11)</f>
        <v>700</v>
      </c>
      <c r="F7" s="161">
        <f>SUM(F8:F11)</f>
        <v>521</v>
      </c>
      <c r="G7" s="32">
        <f>F7/E7*100</f>
        <v>74.428571428571431</v>
      </c>
      <c r="H7" s="161">
        <f>SUM(H8:H11)</f>
        <v>36</v>
      </c>
      <c r="I7" s="161">
        <f>SUM(I8:I11)</f>
        <v>34</v>
      </c>
      <c r="J7" s="32">
        <f>I7/H7*100</f>
        <v>94.444444444444443</v>
      </c>
      <c r="K7" s="161">
        <f>SUM(K8:K11)</f>
        <v>5</v>
      </c>
      <c r="L7" s="161">
        <f>SUM(L8:L11)</f>
        <v>5</v>
      </c>
      <c r="M7" s="32">
        <f t="shared" ref="M7:M11" si="0">L7/K7*100</f>
        <v>100</v>
      </c>
      <c r="N7" s="161">
        <f>SUM(N8:N11)</f>
        <v>10</v>
      </c>
      <c r="O7" s="161">
        <f>SUM(O8:O11)</f>
        <v>0</v>
      </c>
      <c r="P7" s="32">
        <f>O7/N7*100</f>
        <v>0</v>
      </c>
      <c r="Q7" s="161">
        <f>SUM(Q8:Q11)</f>
        <v>687</v>
      </c>
      <c r="R7" s="161">
        <f>SUM(R8:R11)</f>
        <v>457</v>
      </c>
      <c r="S7" s="32">
        <f>R7/Q7*100</f>
        <v>66.521106259097536</v>
      </c>
      <c r="T7" s="161">
        <f>SUM(T8:T11)</f>
        <v>549</v>
      </c>
      <c r="U7" s="161">
        <f>SUM(U8:U11)</f>
        <v>313</v>
      </c>
      <c r="V7" s="32">
        <f>U7/T7*100</f>
        <v>57.012750455373407</v>
      </c>
      <c r="W7" s="161">
        <f>SUM(W8:W11)</f>
        <v>540</v>
      </c>
      <c r="X7" s="161">
        <f>SUM(X8:X11)</f>
        <v>308</v>
      </c>
      <c r="Y7" s="32">
        <f>X7/W7*100</f>
        <v>57.037037037037038</v>
      </c>
      <c r="Z7" s="161">
        <f>SUM(Z8:Z11)</f>
        <v>476</v>
      </c>
      <c r="AA7" s="161">
        <f>SUM(AA8:AA11)</f>
        <v>154</v>
      </c>
      <c r="AB7" s="32">
        <f>AA7/Z7*100</f>
        <v>32.352941176470587</v>
      </c>
      <c r="AC7" s="33"/>
    </row>
    <row r="8" spans="1:32" s="234" customFormat="1" ht="30.75" customHeight="1" x14ac:dyDescent="0.25">
      <c r="A8" s="243" t="s">
        <v>77</v>
      </c>
      <c r="B8" s="35">
        <v>58</v>
      </c>
      <c r="C8" s="35">
        <v>19</v>
      </c>
      <c r="D8" s="32">
        <f t="shared" ref="D8:D11" si="1">C8/B8*100</f>
        <v>32.758620689655174</v>
      </c>
      <c r="E8" s="35">
        <v>57</v>
      </c>
      <c r="F8" s="35">
        <v>18</v>
      </c>
      <c r="G8" s="32">
        <f t="shared" ref="G8:G11" si="2">F8/E8*100</f>
        <v>31.578947368421051</v>
      </c>
      <c r="H8" s="35">
        <v>5</v>
      </c>
      <c r="I8" s="35">
        <v>1</v>
      </c>
      <c r="J8" s="32">
        <f t="shared" ref="J8:J11" si="3">I8/H8*100</f>
        <v>20</v>
      </c>
      <c r="K8" s="35">
        <v>0</v>
      </c>
      <c r="L8" s="35">
        <v>0</v>
      </c>
      <c r="M8" s="32" t="s">
        <v>63</v>
      </c>
      <c r="N8" s="35">
        <v>0</v>
      </c>
      <c r="O8" s="35">
        <v>0</v>
      </c>
      <c r="P8" s="32" t="s">
        <v>63</v>
      </c>
      <c r="Q8" s="35">
        <v>57</v>
      </c>
      <c r="R8" s="35">
        <v>15</v>
      </c>
      <c r="S8" s="32">
        <f t="shared" ref="S8:S11" si="4">R8/Q8*100</f>
        <v>26.315789473684209</v>
      </c>
      <c r="T8" s="35">
        <v>42</v>
      </c>
      <c r="U8" s="35">
        <v>10</v>
      </c>
      <c r="V8" s="32">
        <f t="shared" ref="V8:V11" si="5">U8/T8*100</f>
        <v>23.809523809523807</v>
      </c>
      <c r="W8" s="35">
        <v>41</v>
      </c>
      <c r="X8" s="35">
        <v>9</v>
      </c>
      <c r="Y8" s="32">
        <f t="shared" ref="Y8:Y11" si="6">X8/W8*100</f>
        <v>21.951219512195124</v>
      </c>
      <c r="Z8" s="35">
        <v>34</v>
      </c>
      <c r="AA8" s="35">
        <v>6</v>
      </c>
      <c r="AB8" s="32">
        <f t="shared" ref="AB8:AB11" si="7">AA8/Z8*100</f>
        <v>17.647058823529413</v>
      </c>
      <c r="AC8" s="233"/>
      <c r="AF8" s="36"/>
    </row>
    <row r="9" spans="1:32" s="234" customFormat="1" ht="30.75" customHeight="1" x14ac:dyDescent="0.25">
      <c r="A9" s="243" t="s">
        <v>78</v>
      </c>
      <c r="B9" s="35">
        <v>151</v>
      </c>
      <c r="C9" s="35">
        <v>127</v>
      </c>
      <c r="D9" s="32">
        <f t="shared" si="1"/>
        <v>84.105960264900659</v>
      </c>
      <c r="E9" s="35">
        <v>147</v>
      </c>
      <c r="F9" s="35">
        <v>123</v>
      </c>
      <c r="G9" s="32">
        <f t="shared" si="2"/>
        <v>83.673469387755105</v>
      </c>
      <c r="H9" s="35">
        <v>7</v>
      </c>
      <c r="I9" s="35">
        <v>13</v>
      </c>
      <c r="J9" s="32">
        <f t="shared" si="3"/>
        <v>185.71428571428572</v>
      </c>
      <c r="K9" s="35">
        <v>1</v>
      </c>
      <c r="L9" s="35">
        <v>0</v>
      </c>
      <c r="M9" s="32">
        <f t="shared" si="0"/>
        <v>0</v>
      </c>
      <c r="N9" s="35">
        <v>4</v>
      </c>
      <c r="O9" s="35">
        <v>0</v>
      </c>
      <c r="P9" s="32">
        <f t="shared" ref="P9:P11" si="8">O9/N9*100</f>
        <v>0</v>
      </c>
      <c r="Q9" s="35">
        <v>146</v>
      </c>
      <c r="R9" s="35">
        <v>116</v>
      </c>
      <c r="S9" s="32">
        <f t="shared" si="4"/>
        <v>79.452054794520549</v>
      </c>
      <c r="T9" s="35">
        <v>119</v>
      </c>
      <c r="U9" s="35">
        <v>68</v>
      </c>
      <c r="V9" s="32">
        <f t="shared" si="5"/>
        <v>57.142857142857139</v>
      </c>
      <c r="W9" s="35">
        <v>115</v>
      </c>
      <c r="X9" s="35">
        <v>67</v>
      </c>
      <c r="Y9" s="32">
        <f t="shared" si="6"/>
        <v>58.260869565217391</v>
      </c>
      <c r="Z9" s="35">
        <v>103</v>
      </c>
      <c r="AA9" s="35">
        <v>38</v>
      </c>
      <c r="AB9" s="32">
        <f t="shared" si="7"/>
        <v>36.893203883495147</v>
      </c>
      <c r="AC9" s="233"/>
      <c r="AF9" s="36"/>
    </row>
    <row r="10" spans="1:32" s="234" customFormat="1" ht="30.75" customHeight="1" x14ac:dyDescent="0.25">
      <c r="A10" s="243" t="s">
        <v>79</v>
      </c>
      <c r="B10" s="35">
        <v>187</v>
      </c>
      <c r="C10" s="35">
        <v>142</v>
      </c>
      <c r="D10" s="32">
        <f t="shared" si="1"/>
        <v>75.935828877005349</v>
      </c>
      <c r="E10" s="35">
        <v>185</v>
      </c>
      <c r="F10" s="35">
        <v>142</v>
      </c>
      <c r="G10" s="32">
        <f t="shared" si="2"/>
        <v>76.756756756756758</v>
      </c>
      <c r="H10" s="35">
        <v>6</v>
      </c>
      <c r="I10" s="35">
        <v>5</v>
      </c>
      <c r="J10" s="32">
        <f t="shared" si="3"/>
        <v>83.333333333333343</v>
      </c>
      <c r="K10" s="35">
        <v>1</v>
      </c>
      <c r="L10" s="35">
        <v>2</v>
      </c>
      <c r="M10" s="32">
        <f t="shared" si="0"/>
        <v>200</v>
      </c>
      <c r="N10" s="35">
        <v>3</v>
      </c>
      <c r="O10" s="35">
        <v>0</v>
      </c>
      <c r="P10" s="32">
        <f t="shared" si="8"/>
        <v>0</v>
      </c>
      <c r="Q10" s="35">
        <v>178</v>
      </c>
      <c r="R10" s="35">
        <v>123</v>
      </c>
      <c r="S10" s="32">
        <f t="shared" si="4"/>
        <v>69.101123595505626</v>
      </c>
      <c r="T10" s="35">
        <v>145</v>
      </c>
      <c r="U10" s="35">
        <v>96</v>
      </c>
      <c r="V10" s="32">
        <f t="shared" si="5"/>
        <v>66.206896551724142</v>
      </c>
      <c r="W10" s="35">
        <v>143</v>
      </c>
      <c r="X10" s="35">
        <v>96</v>
      </c>
      <c r="Y10" s="32">
        <f t="shared" si="6"/>
        <v>67.132867132867133</v>
      </c>
      <c r="Z10" s="35">
        <v>128</v>
      </c>
      <c r="AA10" s="35">
        <v>45</v>
      </c>
      <c r="AB10" s="32">
        <f t="shared" si="7"/>
        <v>35.15625</v>
      </c>
      <c r="AC10" s="233"/>
      <c r="AF10" s="36"/>
    </row>
    <row r="11" spans="1:32" s="234" customFormat="1" ht="30.75" customHeight="1" x14ac:dyDescent="0.25">
      <c r="A11" s="243" t="s">
        <v>80</v>
      </c>
      <c r="B11" s="35">
        <v>314</v>
      </c>
      <c r="C11" s="35">
        <v>242</v>
      </c>
      <c r="D11" s="32">
        <f t="shared" si="1"/>
        <v>77.070063694267517</v>
      </c>
      <c r="E11" s="35">
        <v>311</v>
      </c>
      <c r="F11" s="35">
        <v>238</v>
      </c>
      <c r="G11" s="32">
        <f t="shared" si="2"/>
        <v>76.527331189710608</v>
      </c>
      <c r="H11" s="35">
        <v>18</v>
      </c>
      <c r="I11" s="35">
        <v>15</v>
      </c>
      <c r="J11" s="32">
        <f t="shared" si="3"/>
        <v>83.333333333333343</v>
      </c>
      <c r="K11" s="35">
        <v>3</v>
      </c>
      <c r="L11" s="35">
        <v>3</v>
      </c>
      <c r="M11" s="32">
        <f t="shared" si="0"/>
        <v>100</v>
      </c>
      <c r="N11" s="35">
        <v>3</v>
      </c>
      <c r="O11" s="35">
        <v>0</v>
      </c>
      <c r="P11" s="32">
        <f t="shared" si="8"/>
        <v>0</v>
      </c>
      <c r="Q11" s="35">
        <v>306</v>
      </c>
      <c r="R11" s="35">
        <v>203</v>
      </c>
      <c r="S11" s="32">
        <f t="shared" si="4"/>
        <v>66.33986928104575</v>
      </c>
      <c r="T11" s="35">
        <v>243</v>
      </c>
      <c r="U11" s="35">
        <v>139</v>
      </c>
      <c r="V11" s="32">
        <f t="shared" si="5"/>
        <v>57.201646090534972</v>
      </c>
      <c r="W11" s="35">
        <v>241</v>
      </c>
      <c r="X11" s="35">
        <v>136</v>
      </c>
      <c r="Y11" s="32">
        <f t="shared" si="6"/>
        <v>56.431535269709542</v>
      </c>
      <c r="Z11" s="35">
        <v>211</v>
      </c>
      <c r="AA11" s="35">
        <v>65</v>
      </c>
      <c r="AB11" s="32">
        <f t="shared" si="7"/>
        <v>30.805687203791472</v>
      </c>
      <c r="AC11" s="233"/>
      <c r="AF11" s="36"/>
    </row>
    <row r="12" spans="1:32" x14ac:dyDescent="0.2">
      <c r="A12" s="37"/>
      <c r="B12" s="37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39"/>
      <c r="R12" s="39"/>
      <c r="S12" s="39"/>
      <c r="T12" s="39"/>
      <c r="U12" s="39"/>
      <c r="V12" s="39"/>
      <c r="W12" s="39"/>
      <c r="X12" s="39"/>
      <c r="Y12" s="39"/>
    </row>
    <row r="13" spans="1:32" ht="15" customHeight="1" x14ac:dyDescent="0.2"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41"/>
      <c r="R13" s="41"/>
      <c r="S13" s="41"/>
      <c r="T13" s="41"/>
      <c r="U13" s="41"/>
      <c r="V13" s="41"/>
      <c r="W13" s="41"/>
      <c r="X13" s="41"/>
      <c r="Y13" s="41"/>
    </row>
    <row r="14" spans="1:32" ht="15" customHeight="1" x14ac:dyDescent="0.2"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41"/>
      <c r="R14" s="41"/>
      <c r="S14" s="41"/>
      <c r="T14" s="41"/>
      <c r="U14" s="41"/>
      <c r="V14" s="41"/>
      <c r="W14" s="41"/>
      <c r="X14" s="41"/>
      <c r="Y14" s="41"/>
    </row>
    <row r="15" spans="1:32" x14ac:dyDescent="0.2"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32" x14ac:dyDescent="0.2"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1:25" x14ac:dyDescent="0.2"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1:25" x14ac:dyDescent="0.2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1:25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1:25" x14ac:dyDescent="0.2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1:25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1:25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1:25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1:25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1:25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1:25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1:25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1:25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1:25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1:25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1:25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1:25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1:25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1:25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1:25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1:25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1:25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1:25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1:25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1:25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1:25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1:25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1:25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1:25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1:25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1:25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1:25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1:25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1:25" x14ac:dyDescent="0.2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1:25" x14ac:dyDescent="0.2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1:25" x14ac:dyDescent="0.2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1:25" x14ac:dyDescent="0.2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1:25" x14ac:dyDescent="0.2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1:25" x14ac:dyDescent="0.2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1:25" x14ac:dyDescent="0.2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1:25" x14ac:dyDescent="0.2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1:25" x14ac:dyDescent="0.2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1:25" x14ac:dyDescent="0.2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1:25" x14ac:dyDescent="0.2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1:25" x14ac:dyDescent="0.2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1:25" x14ac:dyDescent="0.2"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1:25" x14ac:dyDescent="0.2"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1:25" x14ac:dyDescent="0.2"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</sheetData>
  <mergeCells count="14">
    <mergeCell ref="W1:Y1"/>
    <mergeCell ref="N4:P4"/>
    <mergeCell ref="W4:Y4"/>
    <mergeCell ref="Q4:S4"/>
    <mergeCell ref="B4:D4"/>
    <mergeCell ref="T4:V4"/>
    <mergeCell ref="B1:P1"/>
    <mergeCell ref="B2:P2"/>
    <mergeCell ref="A4:A5"/>
    <mergeCell ref="E4:G4"/>
    <mergeCell ref="H4:J4"/>
    <mergeCell ref="K4:M4"/>
    <mergeCell ref="Z3:AB3"/>
    <mergeCell ref="Z4:AB4"/>
  </mergeCells>
  <printOptions horizontalCentered="1" verticalCentered="1"/>
  <pageMargins left="0.23622047244094491" right="0.19685039370078741" top="0.15748031496062992" bottom="1.1299999999999999" header="0.31496062992125984" footer="1.19"/>
  <pageSetup paperSize="9" scale="85" orientation="landscape" r:id="rId1"/>
  <colBreaks count="1" manualBreakCount="1">
    <brk id="16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N12" sqref="N12"/>
    </sheetView>
  </sheetViews>
  <sheetFormatPr defaultColWidth="8" defaultRowHeight="12.75" x14ac:dyDescent="0.2"/>
  <cols>
    <col min="1" max="1" width="59.42578125" style="2" customWidth="1"/>
    <col min="2" max="2" width="22.7109375" style="16" customWidth="1"/>
    <col min="3" max="3" width="23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10" ht="24" customHeight="1" x14ac:dyDescent="0.2">
      <c r="C1" s="267"/>
      <c r="D1" s="267"/>
      <c r="E1" s="267"/>
    </row>
    <row r="2" spans="1:10" ht="48.75" customHeight="1" x14ac:dyDescent="0.2">
      <c r="A2" s="268" t="s">
        <v>74</v>
      </c>
      <c r="B2" s="268"/>
      <c r="C2" s="268"/>
      <c r="D2" s="268"/>
      <c r="E2" s="268"/>
    </row>
    <row r="3" spans="1:10" ht="18" customHeight="1" x14ac:dyDescent="0.2">
      <c r="A3" s="296"/>
      <c r="B3" s="296"/>
      <c r="C3" s="296"/>
      <c r="D3" s="296"/>
      <c r="E3" s="296"/>
    </row>
    <row r="4" spans="1:10" s="3" customFormat="1" ht="23.25" customHeight="1" x14ac:dyDescent="0.25">
      <c r="A4" s="262" t="s">
        <v>0</v>
      </c>
      <c r="B4" s="269" t="s">
        <v>88</v>
      </c>
      <c r="C4" s="269" t="s">
        <v>89</v>
      </c>
      <c r="D4" s="294" t="s">
        <v>1</v>
      </c>
      <c r="E4" s="295"/>
    </row>
    <row r="5" spans="1:10" s="3" customFormat="1" ht="30" x14ac:dyDescent="0.25">
      <c r="A5" s="263"/>
      <c r="B5" s="270"/>
      <c r="C5" s="270"/>
      <c r="D5" s="4" t="s">
        <v>2</v>
      </c>
      <c r="E5" s="5" t="s">
        <v>35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0" s="8" customFormat="1" ht="29.25" customHeight="1" x14ac:dyDescent="0.25">
      <c r="A7" s="81" t="s">
        <v>81</v>
      </c>
      <c r="B7" s="127">
        <f>'6'!B6</f>
        <v>317</v>
      </c>
      <c r="C7" s="127">
        <f>'6'!C6</f>
        <v>73</v>
      </c>
      <c r="D7" s="18">
        <f t="shared" ref="D7:D12" si="0">C7/B7*100</f>
        <v>23.028391167192432</v>
      </c>
      <c r="E7" s="93">
        <f t="shared" ref="E7:E12" si="1">C7-B7</f>
        <v>-244</v>
      </c>
      <c r="I7" s="11"/>
    </row>
    <row r="8" spans="1:10" s="3" customFormat="1" ht="29.25" customHeight="1" x14ac:dyDescent="0.25">
      <c r="A8" s="81" t="s">
        <v>67</v>
      </c>
      <c r="B8" s="95">
        <f>'6'!E6</f>
        <v>311</v>
      </c>
      <c r="C8" s="95">
        <f>'6'!F6</f>
        <v>72</v>
      </c>
      <c r="D8" s="18">
        <f t="shared" si="0"/>
        <v>23.15112540192926</v>
      </c>
      <c r="E8" s="93">
        <f t="shared" si="1"/>
        <v>-239</v>
      </c>
      <c r="I8" s="11"/>
    </row>
    <row r="9" spans="1:10" s="3" customFormat="1" ht="41.25" customHeight="1" x14ac:dyDescent="0.25">
      <c r="A9" s="82" t="s">
        <v>37</v>
      </c>
      <c r="B9" s="95">
        <f>'6'!H6</f>
        <v>29</v>
      </c>
      <c r="C9" s="95">
        <f>'6'!I6</f>
        <v>3</v>
      </c>
      <c r="D9" s="18">
        <f t="shared" si="0"/>
        <v>10.344827586206897</v>
      </c>
      <c r="E9" s="93">
        <f t="shared" si="1"/>
        <v>-26</v>
      </c>
      <c r="I9" s="11"/>
    </row>
    <row r="10" spans="1:10" s="3" customFormat="1" ht="34.5" customHeight="1" x14ac:dyDescent="0.25">
      <c r="A10" s="81" t="s">
        <v>32</v>
      </c>
      <c r="B10" s="95">
        <f>'6'!K6</f>
        <v>0</v>
      </c>
      <c r="C10" s="95">
        <f>'6'!L6</f>
        <v>0</v>
      </c>
      <c r="D10" s="18" t="s">
        <v>63</v>
      </c>
      <c r="E10" s="93">
        <f t="shared" si="1"/>
        <v>0</v>
      </c>
      <c r="I10" s="11"/>
    </row>
    <row r="11" spans="1:10" s="3" customFormat="1" ht="48.75" customHeight="1" x14ac:dyDescent="0.25">
      <c r="A11" s="81" t="s">
        <v>26</v>
      </c>
      <c r="B11" s="95">
        <f>'6'!N6</f>
        <v>0</v>
      </c>
      <c r="C11" s="95">
        <f>'6'!O6</f>
        <v>0</v>
      </c>
      <c r="D11" s="18" t="s">
        <v>63</v>
      </c>
      <c r="E11" s="93">
        <f t="shared" si="1"/>
        <v>0</v>
      </c>
      <c r="I11" s="11"/>
    </row>
    <row r="12" spans="1:10" s="3" customFormat="1" ht="48" customHeight="1" x14ac:dyDescent="0.25">
      <c r="A12" s="81" t="s">
        <v>33</v>
      </c>
      <c r="B12" s="97">
        <f>'6'!Q6</f>
        <v>305</v>
      </c>
      <c r="C12" s="97">
        <f>'6'!R6</f>
        <v>61</v>
      </c>
      <c r="D12" s="18">
        <f t="shared" si="0"/>
        <v>20</v>
      </c>
      <c r="E12" s="93">
        <f t="shared" si="1"/>
        <v>-244</v>
      </c>
      <c r="I12" s="11"/>
    </row>
    <row r="13" spans="1:10" s="3" customFormat="1" ht="12.75" customHeight="1" x14ac:dyDescent="0.25">
      <c r="A13" s="258" t="s">
        <v>4</v>
      </c>
      <c r="B13" s="259"/>
      <c r="C13" s="259"/>
      <c r="D13" s="259"/>
      <c r="E13" s="259"/>
      <c r="I13" s="11"/>
    </row>
    <row r="14" spans="1:10" s="3" customFormat="1" ht="18" customHeight="1" x14ac:dyDescent="0.25">
      <c r="A14" s="260"/>
      <c r="B14" s="261"/>
      <c r="C14" s="261"/>
      <c r="D14" s="261"/>
      <c r="E14" s="261"/>
      <c r="I14" s="11"/>
    </row>
    <row r="15" spans="1:10" s="3" customFormat="1" ht="20.25" customHeight="1" x14ac:dyDescent="0.25">
      <c r="A15" s="262" t="s">
        <v>0</v>
      </c>
      <c r="B15" s="264" t="s">
        <v>90</v>
      </c>
      <c r="C15" s="264" t="s">
        <v>91</v>
      </c>
      <c r="D15" s="294" t="s">
        <v>1</v>
      </c>
      <c r="E15" s="295"/>
      <c r="I15" s="11"/>
      <c r="J15" s="3" t="s">
        <v>64</v>
      </c>
    </row>
    <row r="16" spans="1:10" ht="30.75" customHeight="1" x14ac:dyDescent="0.2">
      <c r="A16" s="263"/>
      <c r="B16" s="264"/>
      <c r="C16" s="264"/>
      <c r="D16" s="19" t="s">
        <v>2</v>
      </c>
      <c r="E16" s="5" t="s">
        <v>38</v>
      </c>
      <c r="I16" s="11"/>
    </row>
    <row r="17" spans="1:11" ht="28.5" customHeight="1" x14ac:dyDescent="0.2">
      <c r="A17" s="81" t="s">
        <v>83</v>
      </c>
      <c r="B17" s="127">
        <f>'6'!T6</f>
        <v>233</v>
      </c>
      <c r="C17" s="97">
        <f>'6'!U6</f>
        <v>48</v>
      </c>
      <c r="D17" s="128">
        <f>C17/B17*100</f>
        <v>20.600858369098713</v>
      </c>
      <c r="E17" s="94">
        <f t="shared" ref="E17:E19" si="2">C17-B17</f>
        <v>-185</v>
      </c>
      <c r="I17" s="11"/>
    </row>
    <row r="18" spans="1:11" ht="25.5" customHeight="1" x14ac:dyDescent="0.2">
      <c r="A18" s="1" t="s">
        <v>67</v>
      </c>
      <c r="B18" s="98">
        <f>'6'!W6</f>
        <v>231</v>
      </c>
      <c r="C18" s="98">
        <f>'6'!X6</f>
        <v>48</v>
      </c>
      <c r="D18" s="128">
        <f t="shared" ref="D18:D19" si="3">C18/B18*100</f>
        <v>20.779220779220779</v>
      </c>
      <c r="E18" s="94">
        <f t="shared" si="2"/>
        <v>-183</v>
      </c>
      <c r="I18" s="11"/>
    </row>
    <row r="19" spans="1:11" ht="33.75" customHeight="1" x14ac:dyDescent="0.2">
      <c r="A19" s="1" t="s">
        <v>73</v>
      </c>
      <c r="B19" s="91">
        <f>'6'!Z6</f>
        <v>206</v>
      </c>
      <c r="C19" s="91">
        <f>'6'!AA6</f>
        <v>30</v>
      </c>
      <c r="D19" s="14">
        <f t="shared" si="3"/>
        <v>14.563106796116504</v>
      </c>
      <c r="E19" s="94">
        <f t="shared" si="2"/>
        <v>-176</v>
      </c>
      <c r="K19" s="11"/>
    </row>
    <row r="20" spans="1:11" ht="57.75" customHeight="1" x14ac:dyDescent="0.2">
      <c r="A20" s="293" t="s">
        <v>86</v>
      </c>
      <c r="B20" s="293"/>
      <c r="C20" s="293"/>
      <c r="D20" s="293"/>
      <c r="E20" s="293"/>
      <c r="K20" s="11"/>
    </row>
    <row r="21" spans="1:11" ht="18.75" customHeight="1" x14ac:dyDescent="0.2">
      <c r="A21" s="222"/>
      <c r="B21" s="222"/>
      <c r="C21" s="222"/>
      <c r="D21" s="222"/>
      <c r="E21" s="222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zoomScale="80" zoomScaleNormal="80" zoomScaleSheetLayoutView="85" workbookViewId="0">
      <selection activeCell="T21" sqref="T21"/>
    </sheetView>
  </sheetViews>
  <sheetFormatPr defaultRowHeight="15.75" x14ac:dyDescent="0.25"/>
  <cols>
    <col min="1" max="1" width="40.28515625" style="55" customWidth="1"/>
    <col min="2" max="2" width="8.7109375" style="55" customWidth="1"/>
    <col min="3" max="3" width="7.5703125" style="55" customWidth="1"/>
    <col min="4" max="4" width="8.7109375" style="55" customWidth="1"/>
    <col min="5" max="6" width="7.7109375" style="54" customWidth="1"/>
    <col min="7" max="7" width="7.140625" style="56" customWidth="1"/>
    <col min="8" max="8" width="7.5703125" style="54" customWidth="1"/>
    <col min="9" max="9" width="7.7109375" style="54" customWidth="1"/>
    <col min="10" max="10" width="7.85546875" style="56" customWidth="1"/>
    <col min="11" max="12" width="6.7109375" style="54" customWidth="1"/>
    <col min="13" max="13" width="7.140625" style="56" customWidth="1"/>
    <col min="14" max="14" width="8.28515625" style="56" customWidth="1"/>
    <col min="15" max="15" width="7.42578125" style="56" customWidth="1"/>
    <col min="16" max="16" width="7" style="56" customWidth="1"/>
    <col min="17" max="17" width="8.140625" style="54" customWidth="1"/>
    <col min="18" max="18" width="8" style="54" customWidth="1"/>
    <col min="19" max="19" width="7.5703125" style="56" customWidth="1"/>
    <col min="20" max="20" width="9.28515625" style="56" customWidth="1"/>
    <col min="21" max="21" width="9.28515625" style="54" customWidth="1"/>
    <col min="22" max="22" width="8" style="54" customWidth="1"/>
    <col min="23" max="24" width="9.5703125" style="54" customWidth="1"/>
    <col min="25" max="25" width="7.28515625" style="56" customWidth="1"/>
    <col min="26" max="27" width="9.5703125" style="54" customWidth="1"/>
    <col min="28" max="28" width="8.28515625" style="56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2" s="45" customFormat="1" ht="47.25" customHeight="1" x14ac:dyDescent="0.3">
      <c r="A1" s="84"/>
      <c r="B1" s="309" t="s">
        <v>93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43"/>
      <c r="R1" s="43"/>
      <c r="S1" s="44"/>
      <c r="T1" s="44"/>
      <c r="U1" s="43"/>
      <c r="V1" s="43"/>
      <c r="W1" s="303"/>
      <c r="X1" s="303"/>
      <c r="Y1" s="303"/>
      <c r="Z1" s="303" t="s">
        <v>18</v>
      </c>
      <c r="AA1" s="303"/>
      <c r="AB1" s="303"/>
    </row>
    <row r="2" spans="1:32" s="45" customFormat="1" ht="13.5" customHeight="1" x14ac:dyDescent="0.25">
      <c r="A2" s="84"/>
      <c r="B2" s="84"/>
      <c r="C2" s="85"/>
      <c r="D2" s="160"/>
      <c r="E2" s="85"/>
      <c r="F2" s="85"/>
      <c r="G2" s="85"/>
      <c r="H2" s="78"/>
      <c r="I2" s="78"/>
      <c r="J2" s="78"/>
      <c r="K2" s="85"/>
      <c r="L2" s="85"/>
      <c r="M2" s="46"/>
      <c r="N2" s="42"/>
      <c r="O2" s="42"/>
      <c r="P2" s="223" t="s">
        <v>5</v>
      </c>
      <c r="Q2" s="43"/>
      <c r="R2" s="43"/>
      <c r="S2" s="44"/>
      <c r="T2" s="44"/>
      <c r="U2" s="43"/>
      <c r="V2" s="43"/>
      <c r="W2" s="43"/>
      <c r="X2" s="304"/>
      <c r="Y2" s="304"/>
      <c r="Z2" s="43"/>
      <c r="AA2" s="304" t="s">
        <v>5</v>
      </c>
      <c r="AB2" s="304"/>
    </row>
    <row r="3" spans="1:32" s="45" customFormat="1" ht="69.75" customHeight="1" x14ac:dyDescent="0.2">
      <c r="A3" s="297"/>
      <c r="B3" s="273" t="s">
        <v>82</v>
      </c>
      <c r="C3" s="274"/>
      <c r="D3" s="275"/>
      <c r="E3" s="299" t="s">
        <v>6</v>
      </c>
      <c r="F3" s="300"/>
      <c r="G3" s="301"/>
      <c r="H3" s="302" t="s">
        <v>85</v>
      </c>
      <c r="I3" s="302"/>
      <c r="J3" s="302"/>
      <c r="K3" s="299" t="s">
        <v>12</v>
      </c>
      <c r="L3" s="300"/>
      <c r="M3" s="301"/>
      <c r="N3" s="299" t="s">
        <v>7</v>
      </c>
      <c r="O3" s="300"/>
      <c r="P3" s="301"/>
      <c r="Q3" s="299" t="s">
        <v>8</v>
      </c>
      <c r="R3" s="300"/>
      <c r="S3" s="301"/>
      <c r="T3" s="299" t="s">
        <v>13</v>
      </c>
      <c r="U3" s="300"/>
      <c r="V3" s="301"/>
      <c r="W3" s="305" t="s">
        <v>14</v>
      </c>
      <c r="X3" s="306"/>
      <c r="Y3" s="307"/>
      <c r="Z3" s="305" t="s">
        <v>72</v>
      </c>
      <c r="AA3" s="306"/>
      <c r="AB3" s="307"/>
    </row>
    <row r="4" spans="1:32" s="47" customFormat="1" ht="21.6" customHeight="1" x14ac:dyDescent="0.2">
      <c r="A4" s="298"/>
      <c r="B4" s="172">
        <v>2022</v>
      </c>
      <c r="C4" s="172">
        <v>2023</v>
      </c>
      <c r="D4" s="48" t="s">
        <v>2</v>
      </c>
      <c r="E4" s="172">
        <v>2022</v>
      </c>
      <c r="F4" s="172">
        <v>2023</v>
      </c>
      <c r="G4" s="48" t="s">
        <v>2</v>
      </c>
      <c r="H4" s="172">
        <v>2022</v>
      </c>
      <c r="I4" s="172">
        <v>2023</v>
      </c>
      <c r="J4" s="48" t="s">
        <v>2</v>
      </c>
      <c r="K4" s="172">
        <v>2022</v>
      </c>
      <c r="L4" s="172">
        <v>2023</v>
      </c>
      <c r="M4" s="48" t="s">
        <v>2</v>
      </c>
      <c r="N4" s="172">
        <v>2022</v>
      </c>
      <c r="O4" s="172">
        <v>2023</v>
      </c>
      <c r="P4" s="48" t="s">
        <v>2</v>
      </c>
      <c r="Q4" s="172">
        <v>2022</v>
      </c>
      <c r="R4" s="172">
        <v>2023</v>
      </c>
      <c r="S4" s="48" t="s">
        <v>2</v>
      </c>
      <c r="T4" s="172">
        <v>2022</v>
      </c>
      <c r="U4" s="172">
        <v>2023</v>
      </c>
      <c r="V4" s="48" t="s">
        <v>2</v>
      </c>
      <c r="W4" s="172">
        <v>2022</v>
      </c>
      <c r="X4" s="172">
        <v>2023</v>
      </c>
      <c r="Y4" s="48" t="s">
        <v>2</v>
      </c>
      <c r="Z4" s="172">
        <v>2022</v>
      </c>
      <c r="AA4" s="172">
        <v>2023</v>
      </c>
      <c r="AB4" s="48" t="s">
        <v>2</v>
      </c>
    </row>
    <row r="5" spans="1:32" s="50" customFormat="1" ht="12" customHeight="1" x14ac:dyDescent="0.2">
      <c r="A5" s="49" t="s">
        <v>3</v>
      </c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49">
        <v>13</v>
      </c>
      <c r="O5" s="49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49">
        <v>24</v>
      </c>
      <c r="Z5" s="49">
        <v>25</v>
      </c>
      <c r="AA5" s="49">
        <v>26</v>
      </c>
      <c r="AB5" s="49">
        <v>27</v>
      </c>
    </row>
    <row r="6" spans="1:32" s="51" customFormat="1" ht="29.25" customHeight="1" x14ac:dyDescent="0.25">
      <c r="A6" s="185" t="s">
        <v>34</v>
      </c>
      <c r="B6" s="179">
        <f>SUM(B7:B10)</f>
        <v>317</v>
      </c>
      <c r="C6" s="179">
        <f>SUM(C7:C10)</f>
        <v>73</v>
      </c>
      <c r="D6" s="232">
        <f>C6/B6*100</f>
        <v>23.028391167192432</v>
      </c>
      <c r="E6" s="162">
        <f>SUM(E7:E10)</f>
        <v>311</v>
      </c>
      <c r="F6" s="162">
        <f>SUM(F7:F10)</f>
        <v>72</v>
      </c>
      <c r="G6" s="89">
        <f>F6/E6*100</f>
        <v>23.15112540192926</v>
      </c>
      <c r="H6" s="162">
        <f>SUM(H7:H10)</f>
        <v>29</v>
      </c>
      <c r="I6" s="162">
        <f>SUM(I7:I10)</f>
        <v>3</v>
      </c>
      <c r="J6" s="89">
        <f>I6/H6*100</f>
        <v>10.344827586206897</v>
      </c>
      <c r="K6" s="162">
        <f>SUM(K7:K10)</f>
        <v>0</v>
      </c>
      <c r="L6" s="162">
        <f>SUM(L7:L10)</f>
        <v>0</v>
      </c>
      <c r="M6" s="89" t="s">
        <v>63</v>
      </c>
      <c r="N6" s="162">
        <f>SUM(N7:N10)</f>
        <v>0</v>
      </c>
      <c r="O6" s="162">
        <f>SUM(O7:O10)</f>
        <v>0</v>
      </c>
      <c r="P6" s="89" t="s">
        <v>63</v>
      </c>
      <c r="Q6" s="162">
        <f>SUM(Q7:Q10)</f>
        <v>305</v>
      </c>
      <c r="R6" s="162">
        <f>SUM(R7:R10)</f>
        <v>61</v>
      </c>
      <c r="S6" s="89">
        <f>R6/Q6*100</f>
        <v>20</v>
      </c>
      <c r="T6" s="162">
        <f>SUM(T7:T10)</f>
        <v>233</v>
      </c>
      <c r="U6" s="162">
        <f>SUM(U7:U10)</f>
        <v>48</v>
      </c>
      <c r="V6" s="89">
        <f>U6/T6*100</f>
        <v>20.600858369098713</v>
      </c>
      <c r="W6" s="162">
        <f>SUM(W7:W10)</f>
        <v>231</v>
      </c>
      <c r="X6" s="162">
        <f>SUM(X7:X10)</f>
        <v>48</v>
      </c>
      <c r="Y6" s="89">
        <f>X6/W6*100</f>
        <v>20.779220779220779</v>
      </c>
      <c r="Z6" s="162">
        <f>SUM(Z7:Z10)</f>
        <v>206</v>
      </c>
      <c r="AA6" s="162">
        <f>SUM(AA7:AA10)</f>
        <v>30</v>
      </c>
      <c r="AB6" s="89">
        <f>AA6/Z6*100</f>
        <v>14.563106796116504</v>
      </c>
    </row>
    <row r="7" spans="1:32" s="234" customFormat="1" ht="29.25" customHeight="1" x14ac:dyDescent="0.25">
      <c r="A7" s="243" t="s">
        <v>77</v>
      </c>
      <c r="B7" s="35">
        <v>26</v>
      </c>
      <c r="C7" s="35">
        <v>6</v>
      </c>
      <c r="D7" s="232">
        <f t="shared" ref="D7:D10" si="0">C7/B7*100</f>
        <v>23.076923076923077</v>
      </c>
      <c r="E7" s="35">
        <v>26</v>
      </c>
      <c r="F7" s="35">
        <v>6</v>
      </c>
      <c r="G7" s="89">
        <f t="shared" ref="G7:G10" si="1">F7/E7*100</f>
        <v>23.076923076923077</v>
      </c>
      <c r="H7" s="35">
        <v>2</v>
      </c>
      <c r="I7" s="35">
        <v>0</v>
      </c>
      <c r="J7" s="89">
        <f t="shared" ref="J7:J10" si="2">I7/H7*100</f>
        <v>0</v>
      </c>
      <c r="K7" s="35">
        <v>0</v>
      </c>
      <c r="L7" s="35">
        <v>0</v>
      </c>
      <c r="M7" s="89" t="s">
        <v>63</v>
      </c>
      <c r="N7" s="35">
        <v>0</v>
      </c>
      <c r="O7" s="35">
        <v>0</v>
      </c>
      <c r="P7" s="89" t="s">
        <v>63</v>
      </c>
      <c r="Q7" s="35">
        <v>25</v>
      </c>
      <c r="R7" s="35">
        <v>5</v>
      </c>
      <c r="S7" s="89">
        <f t="shared" ref="S7:S10" si="3">R7/Q7*100</f>
        <v>20</v>
      </c>
      <c r="T7" s="35">
        <v>21</v>
      </c>
      <c r="U7" s="35">
        <v>5</v>
      </c>
      <c r="V7" s="89">
        <f t="shared" ref="V7:V10" si="4">U7/T7*100</f>
        <v>23.809523809523807</v>
      </c>
      <c r="W7" s="35">
        <v>21</v>
      </c>
      <c r="X7" s="35">
        <v>5</v>
      </c>
      <c r="Y7" s="89">
        <f t="shared" ref="Y7:Y10" si="5">X7/W7*100</f>
        <v>23.809523809523807</v>
      </c>
      <c r="Z7" s="35">
        <v>19</v>
      </c>
      <c r="AA7" s="35">
        <v>4</v>
      </c>
      <c r="AB7" s="89">
        <f t="shared" ref="AB7:AB10" si="6">AA7/Z7*100</f>
        <v>21.052631578947366</v>
      </c>
      <c r="AC7" s="233"/>
      <c r="AF7" s="36"/>
    </row>
    <row r="8" spans="1:32" s="234" customFormat="1" ht="29.25" customHeight="1" x14ac:dyDescent="0.25">
      <c r="A8" s="243" t="s">
        <v>78</v>
      </c>
      <c r="B8" s="35">
        <v>100</v>
      </c>
      <c r="C8" s="35">
        <v>26</v>
      </c>
      <c r="D8" s="232">
        <f t="shared" si="0"/>
        <v>26</v>
      </c>
      <c r="E8" s="35">
        <v>96</v>
      </c>
      <c r="F8" s="35">
        <v>25</v>
      </c>
      <c r="G8" s="89">
        <f t="shared" si="1"/>
        <v>26.041666666666668</v>
      </c>
      <c r="H8" s="35">
        <v>7</v>
      </c>
      <c r="I8" s="35">
        <v>2</v>
      </c>
      <c r="J8" s="89">
        <f t="shared" si="2"/>
        <v>28.571428571428569</v>
      </c>
      <c r="K8" s="35">
        <v>0</v>
      </c>
      <c r="L8" s="35">
        <v>0</v>
      </c>
      <c r="M8" s="89" t="s">
        <v>63</v>
      </c>
      <c r="N8" s="35">
        <v>0</v>
      </c>
      <c r="O8" s="35">
        <v>0</v>
      </c>
      <c r="P8" s="89" t="s">
        <v>63</v>
      </c>
      <c r="Q8" s="35">
        <v>95</v>
      </c>
      <c r="R8" s="35">
        <v>21</v>
      </c>
      <c r="S8" s="89">
        <f t="shared" si="3"/>
        <v>22.105263157894736</v>
      </c>
      <c r="T8" s="35">
        <v>62</v>
      </c>
      <c r="U8" s="35">
        <v>14</v>
      </c>
      <c r="V8" s="89">
        <f t="shared" si="4"/>
        <v>22.58064516129032</v>
      </c>
      <c r="W8" s="35">
        <v>62</v>
      </c>
      <c r="X8" s="35">
        <v>14</v>
      </c>
      <c r="Y8" s="89">
        <f t="shared" si="5"/>
        <v>22.58064516129032</v>
      </c>
      <c r="Z8" s="35">
        <v>56</v>
      </c>
      <c r="AA8" s="35">
        <v>10</v>
      </c>
      <c r="AB8" s="89">
        <f t="shared" si="6"/>
        <v>17.857142857142858</v>
      </c>
      <c r="AC8" s="233"/>
      <c r="AF8" s="36"/>
    </row>
    <row r="9" spans="1:32" s="234" customFormat="1" ht="29.25" customHeight="1" x14ac:dyDescent="0.25">
      <c r="A9" s="243" t="s">
        <v>79</v>
      </c>
      <c r="B9" s="35">
        <v>82</v>
      </c>
      <c r="C9" s="35">
        <v>15</v>
      </c>
      <c r="D9" s="232">
        <f t="shared" si="0"/>
        <v>18.292682926829269</v>
      </c>
      <c r="E9" s="35">
        <v>81</v>
      </c>
      <c r="F9" s="35">
        <v>15</v>
      </c>
      <c r="G9" s="89">
        <f t="shared" si="1"/>
        <v>18.518518518518519</v>
      </c>
      <c r="H9" s="35">
        <v>4</v>
      </c>
      <c r="I9" s="35">
        <v>1</v>
      </c>
      <c r="J9" s="89">
        <f t="shared" si="2"/>
        <v>25</v>
      </c>
      <c r="K9" s="35">
        <v>0</v>
      </c>
      <c r="L9" s="35">
        <v>0</v>
      </c>
      <c r="M9" s="89" t="s">
        <v>63</v>
      </c>
      <c r="N9" s="35">
        <v>0</v>
      </c>
      <c r="O9" s="35">
        <v>0</v>
      </c>
      <c r="P9" s="89" t="s">
        <v>63</v>
      </c>
      <c r="Q9" s="35">
        <v>79</v>
      </c>
      <c r="R9" s="35">
        <v>13</v>
      </c>
      <c r="S9" s="89">
        <f t="shared" si="3"/>
        <v>16.455696202531644</v>
      </c>
      <c r="T9" s="35">
        <v>65</v>
      </c>
      <c r="U9" s="35">
        <v>11</v>
      </c>
      <c r="V9" s="89">
        <f t="shared" si="4"/>
        <v>16.923076923076923</v>
      </c>
      <c r="W9" s="35">
        <v>64</v>
      </c>
      <c r="X9" s="35">
        <v>11</v>
      </c>
      <c r="Y9" s="89">
        <f t="shared" si="5"/>
        <v>17.1875</v>
      </c>
      <c r="Z9" s="35">
        <v>54</v>
      </c>
      <c r="AA9" s="35">
        <v>7</v>
      </c>
      <c r="AB9" s="89">
        <f t="shared" si="6"/>
        <v>12.962962962962962</v>
      </c>
      <c r="AC9" s="233"/>
      <c r="AF9" s="36"/>
    </row>
    <row r="10" spans="1:32" s="234" customFormat="1" ht="29.25" customHeight="1" x14ac:dyDescent="0.25">
      <c r="A10" s="243" t="s">
        <v>80</v>
      </c>
      <c r="B10" s="35">
        <v>109</v>
      </c>
      <c r="C10" s="35">
        <v>26</v>
      </c>
      <c r="D10" s="232">
        <f t="shared" si="0"/>
        <v>23.853211009174313</v>
      </c>
      <c r="E10" s="35">
        <v>108</v>
      </c>
      <c r="F10" s="35">
        <v>26</v>
      </c>
      <c r="G10" s="89">
        <f t="shared" si="1"/>
        <v>24.074074074074073</v>
      </c>
      <c r="H10" s="35">
        <v>16</v>
      </c>
      <c r="I10" s="35">
        <v>0</v>
      </c>
      <c r="J10" s="89">
        <f t="shared" si="2"/>
        <v>0</v>
      </c>
      <c r="K10" s="35">
        <v>0</v>
      </c>
      <c r="L10" s="35">
        <v>0</v>
      </c>
      <c r="M10" s="89" t="s">
        <v>63</v>
      </c>
      <c r="N10" s="35">
        <v>0</v>
      </c>
      <c r="O10" s="35">
        <v>0</v>
      </c>
      <c r="P10" s="89" t="s">
        <v>63</v>
      </c>
      <c r="Q10" s="35">
        <v>106</v>
      </c>
      <c r="R10" s="35">
        <v>22</v>
      </c>
      <c r="S10" s="89">
        <f t="shared" si="3"/>
        <v>20.754716981132077</v>
      </c>
      <c r="T10" s="35">
        <v>85</v>
      </c>
      <c r="U10" s="35">
        <v>18</v>
      </c>
      <c r="V10" s="89">
        <f t="shared" si="4"/>
        <v>21.176470588235293</v>
      </c>
      <c r="W10" s="35">
        <v>84</v>
      </c>
      <c r="X10" s="35">
        <v>18</v>
      </c>
      <c r="Y10" s="89">
        <f t="shared" si="5"/>
        <v>21.428571428571427</v>
      </c>
      <c r="Z10" s="35">
        <v>77</v>
      </c>
      <c r="AA10" s="35">
        <v>9</v>
      </c>
      <c r="AB10" s="89">
        <f t="shared" si="6"/>
        <v>11.688311688311687</v>
      </c>
      <c r="AC10" s="233"/>
      <c r="AF10" s="36"/>
    </row>
    <row r="11" spans="1:32" ht="36.75" customHeight="1" x14ac:dyDescent="0.25">
      <c r="A11" s="196"/>
      <c r="B11" s="196"/>
      <c r="C11" s="308" t="s">
        <v>86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197"/>
      <c r="R11" s="198"/>
      <c r="S11" s="194"/>
      <c r="T11" s="194"/>
      <c r="U11" s="198"/>
      <c r="V11" s="198"/>
      <c r="W11" s="199"/>
      <c r="X11" s="200"/>
      <c r="Y11" s="194"/>
      <c r="Z11" s="199"/>
      <c r="AA11" s="200"/>
      <c r="AB11" s="194"/>
      <c r="AC11" s="53"/>
    </row>
    <row r="12" spans="1:32" x14ac:dyDescent="0.25"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3" spans="1:32" x14ac:dyDescent="0.25">
      <c r="C13" s="221"/>
      <c r="D13" s="221"/>
      <c r="E13" s="230"/>
      <c r="F13" s="230"/>
      <c r="G13" s="221"/>
      <c r="H13" s="221"/>
      <c r="I13" s="221"/>
      <c r="J13" s="221"/>
      <c r="K13" s="221"/>
      <c r="L13" s="221"/>
      <c r="M13" s="221"/>
      <c r="N13" s="221"/>
      <c r="O13" s="221"/>
      <c r="P13" s="221"/>
    </row>
    <row r="14" spans="1:32" x14ac:dyDescent="0.25"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</row>
  </sheetData>
  <mergeCells count="16">
    <mergeCell ref="Z1:AB1"/>
    <mergeCell ref="AA2:AB2"/>
    <mergeCell ref="Z3:AB3"/>
    <mergeCell ref="C11:P11"/>
    <mergeCell ref="B3:D3"/>
    <mergeCell ref="T3:V3"/>
    <mergeCell ref="B1:P1"/>
    <mergeCell ref="W1:Y1"/>
    <mergeCell ref="X2:Y2"/>
    <mergeCell ref="Q3:S3"/>
    <mergeCell ref="W3:Y3"/>
    <mergeCell ref="A3:A4"/>
    <mergeCell ref="E3:G3"/>
    <mergeCell ref="H3:J3"/>
    <mergeCell ref="K3:M3"/>
    <mergeCell ref="N3:P3"/>
  </mergeCells>
  <printOptions horizontalCentered="1" verticalCentered="1"/>
  <pageMargins left="0" right="0" top="0" bottom="1.5748031496062993" header="0" footer="1.5748031496062993"/>
  <pageSetup paperSize="9" scale="81" orientation="landscape" r:id="rId1"/>
  <headerFooter alignWithMargins="0"/>
  <colBreaks count="1" manualBreakCount="1">
    <brk id="16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80" workbookViewId="0">
      <selection activeCell="M12" sqref="M12"/>
    </sheetView>
  </sheetViews>
  <sheetFormatPr defaultColWidth="8" defaultRowHeight="12.75" x14ac:dyDescent="0.2"/>
  <cols>
    <col min="1" max="1" width="60.28515625" style="2" customWidth="1"/>
    <col min="2" max="3" width="21.28515625" style="2" customWidth="1"/>
    <col min="4" max="4" width="13.7109375" style="2" customWidth="1"/>
    <col min="5" max="5" width="13.28515625" style="2" customWidth="1"/>
    <col min="6" max="6" width="15" style="164" bestFit="1" customWidth="1"/>
    <col min="7" max="8" width="8" style="164"/>
    <col min="9" max="16384" width="8" style="2"/>
  </cols>
  <sheetData>
    <row r="1" spans="1:10" ht="24" customHeight="1" x14ac:dyDescent="0.2">
      <c r="C1" s="310"/>
      <c r="D1" s="310"/>
      <c r="E1" s="310"/>
    </row>
    <row r="2" spans="1:10" ht="57.75" customHeight="1" x14ac:dyDescent="0.2">
      <c r="A2" s="268" t="s">
        <v>46</v>
      </c>
      <c r="B2" s="268"/>
      <c r="C2" s="268"/>
      <c r="D2" s="268"/>
      <c r="E2" s="268"/>
    </row>
    <row r="3" spans="1:10" ht="50.25" customHeight="1" x14ac:dyDescent="0.2">
      <c r="A3" s="311" t="s">
        <v>28</v>
      </c>
      <c r="B3" s="311"/>
      <c r="C3" s="311"/>
      <c r="D3" s="311"/>
      <c r="E3" s="311"/>
    </row>
    <row r="4" spans="1:10" s="3" customFormat="1" ht="23.25" customHeight="1" x14ac:dyDescent="0.25">
      <c r="A4" s="262" t="s">
        <v>0</v>
      </c>
      <c r="B4" s="269" t="s">
        <v>88</v>
      </c>
      <c r="C4" s="269" t="s">
        <v>89</v>
      </c>
      <c r="D4" s="294" t="s">
        <v>1</v>
      </c>
      <c r="E4" s="295"/>
      <c r="F4" s="165"/>
      <c r="G4" s="165"/>
      <c r="H4" s="165"/>
    </row>
    <row r="5" spans="1:10" s="3" customFormat="1" ht="30" x14ac:dyDescent="0.25">
      <c r="A5" s="263"/>
      <c r="B5" s="270"/>
      <c r="C5" s="270"/>
      <c r="D5" s="4" t="s">
        <v>2</v>
      </c>
      <c r="E5" s="5" t="s">
        <v>35</v>
      </c>
      <c r="F5" s="165"/>
      <c r="G5" s="165"/>
      <c r="H5" s="165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188"/>
      <c r="G6" s="188"/>
      <c r="H6" s="188"/>
      <c r="I6" s="3"/>
      <c r="J6" s="3"/>
    </row>
    <row r="7" spans="1:10" s="8" customFormat="1" ht="24.75" customHeight="1" x14ac:dyDescent="0.25">
      <c r="A7" s="81" t="s">
        <v>81</v>
      </c>
      <c r="B7" s="96">
        <f>'8'!B8</f>
        <v>21</v>
      </c>
      <c r="C7" s="96">
        <f>'8'!C8</f>
        <v>472</v>
      </c>
      <c r="D7" s="18" t="str">
        <f>'8'!D8</f>
        <v>у 22,5 р.</v>
      </c>
      <c r="E7" s="93">
        <f t="shared" ref="E7:E12" si="0">C7-B7</f>
        <v>451</v>
      </c>
      <c r="F7" s="188"/>
      <c r="G7" s="188"/>
      <c r="H7" s="188"/>
      <c r="I7" s="11"/>
    </row>
    <row r="8" spans="1:10" s="3" customFormat="1" ht="24.75" customHeight="1" x14ac:dyDescent="0.25">
      <c r="A8" s="81" t="s">
        <v>67</v>
      </c>
      <c r="B8" s="96">
        <f>'8'!E8</f>
        <v>20</v>
      </c>
      <c r="C8" s="96">
        <f>'8'!F8</f>
        <v>372</v>
      </c>
      <c r="D8" s="18" t="str">
        <f>'8'!G8</f>
        <v>у 18,6 р.</v>
      </c>
      <c r="E8" s="93">
        <f t="shared" si="0"/>
        <v>352</v>
      </c>
      <c r="F8" s="189"/>
      <c r="G8" s="165"/>
      <c r="H8" s="165"/>
      <c r="I8" s="11"/>
    </row>
    <row r="9" spans="1:10" s="3" customFormat="1" ht="45.75" customHeight="1" x14ac:dyDescent="0.25">
      <c r="A9" s="82" t="s">
        <v>37</v>
      </c>
      <c r="B9" s="96">
        <f>'8'!H8</f>
        <v>2</v>
      </c>
      <c r="C9" s="96">
        <f>'8'!I8</f>
        <v>77</v>
      </c>
      <c r="D9" s="18" t="str">
        <f>'8'!G9</f>
        <v>у 42 р.</v>
      </c>
      <c r="E9" s="93">
        <f t="shared" si="0"/>
        <v>75</v>
      </c>
      <c r="F9" s="189"/>
      <c r="G9" s="165"/>
      <c r="H9" s="165"/>
      <c r="I9" s="11"/>
    </row>
    <row r="10" spans="1:10" s="3" customFormat="1" ht="28.5" customHeight="1" x14ac:dyDescent="0.25">
      <c r="A10" s="81" t="s">
        <v>32</v>
      </c>
      <c r="B10" s="96">
        <f>'8'!K8</f>
        <v>1</v>
      </c>
      <c r="C10" s="96">
        <f>'8'!L8</f>
        <v>15</v>
      </c>
      <c r="D10" s="18" t="str">
        <f>'8'!M8</f>
        <v>у 15 р.</v>
      </c>
      <c r="E10" s="93">
        <f t="shared" si="0"/>
        <v>14</v>
      </c>
      <c r="F10" s="189"/>
      <c r="G10" s="165"/>
      <c r="H10" s="165"/>
      <c r="I10" s="11"/>
    </row>
    <row r="11" spans="1:10" s="3" customFormat="1" ht="42.75" customHeight="1" x14ac:dyDescent="0.25">
      <c r="A11" s="81" t="s">
        <v>26</v>
      </c>
      <c r="B11" s="96">
        <f>'8'!N8</f>
        <v>0</v>
      </c>
      <c r="C11" s="96">
        <f>'8'!O8</f>
        <v>0</v>
      </c>
      <c r="D11" s="109" t="str">
        <f>'8'!P8</f>
        <v>-</v>
      </c>
      <c r="E11" s="93">
        <f t="shared" si="0"/>
        <v>0</v>
      </c>
      <c r="F11" s="189"/>
      <c r="G11" s="165"/>
      <c r="H11" s="165"/>
      <c r="I11" s="11"/>
    </row>
    <row r="12" spans="1:10" s="3" customFormat="1" ht="46.5" customHeight="1" x14ac:dyDescent="0.25">
      <c r="A12" s="81" t="s">
        <v>33</v>
      </c>
      <c r="B12" s="97">
        <f>'8'!Q8</f>
        <v>19</v>
      </c>
      <c r="C12" s="97">
        <f>'8'!R8</f>
        <v>329</v>
      </c>
      <c r="D12" s="109" t="str">
        <f>'8'!S8</f>
        <v>у 17,3 р.</v>
      </c>
      <c r="E12" s="93">
        <f t="shared" si="0"/>
        <v>310</v>
      </c>
      <c r="F12" s="189"/>
      <c r="G12" s="165"/>
      <c r="H12" s="165"/>
      <c r="I12" s="11"/>
    </row>
    <row r="13" spans="1:10" s="3" customFormat="1" ht="12.75" customHeight="1" x14ac:dyDescent="0.25">
      <c r="A13" s="258" t="s">
        <v>4</v>
      </c>
      <c r="B13" s="259"/>
      <c r="C13" s="259"/>
      <c r="D13" s="259"/>
      <c r="E13" s="259"/>
      <c r="F13" s="189"/>
      <c r="G13" s="165"/>
      <c r="H13" s="165"/>
      <c r="I13" s="11"/>
    </row>
    <row r="14" spans="1:10" s="3" customFormat="1" ht="18" customHeight="1" x14ac:dyDescent="0.25">
      <c r="A14" s="260"/>
      <c r="B14" s="261"/>
      <c r="C14" s="261"/>
      <c r="D14" s="261"/>
      <c r="E14" s="261"/>
      <c r="F14" s="189"/>
      <c r="G14" s="165"/>
      <c r="H14" s="165"/>
      <c r="I14" s="11"/>
    </row>
    <row r="15" spans="1:10" s="3" customFormat="1" ht="20.25" customHeight="1" x14ac:dyDescent="0.25">
      <c r="A15" s="262" t="s">
        <v>0</v>
      </c>
      <c r="B15" s="264" t="s">
        <v>90</v>
      </c>
      <c r="C15" s="264" t="s">
        <v>91</v>
      </c>
      <c r="D15" s="294" t="s">
        <v>1</v>
      </c>
      <c r="E15" s="295"/>
      <c r="F15" s="189"/>
      <c r="G15" s="165"/>
      <c r="H15" s="165"/>
      <c r="I15" s="11"/>
    </row>
    <row r="16" spans="1:10" ht="31.5" customHeight="1" x14ac:dyDescent="0.2">
      <c r="A16" s="263"/>
      <c r="B16" s="264"/>
      <c r="C16" s="264"/>
      <c r="D16" s="19" t="s">
        <v>2</v>
      </c>
      <c r="E16" s="5" t="s">
        <v>38</v>
      </c>
      <c r="F16" s="189"/>
      <c r="I16" s="11"/>
    </row>
    <row r="17" spans="1:11" ht="24" customHeight="1" x14ac:dyDescent="0.2">
      <c r="A17" s="81" t="s">
        <v>69</v>
      </c>
      <c r="B17" s="97">
        <f>'8'!T8</f>
        <v>18</v>
      </c>
      <c r="C17" s="97">
        <f>'8'!U8</f>
        <v>236</v>
      </c>
      <c r="D17" s="18" t="str">
        <f>'8'!V8</f>
        <v>у 13,1 р.</v>
      </c>
      <c r="E17" s="94">
        <f t="shared" ref="E17:E19" si="1">C17-B17</f>
        <v>218</v>
      </c>
      <c r="F17" s="189"/>
      <c r="I17" s="11"/>
    </row>
    <row r="18" spans="1:11" ht="21.75" customHeight="1" x14ac:dyDescent="0.2">
      <c r="A18" s="1" t="s">
        <v>67</v>
      </c>
      <c r="B18" s="97">
        <f>'8'!W8</f>
        <v>17</v>
      </c>
      <c r="C18" s="97">
        <f>'8'!X8</f>
        <v>205</v>
      </c>
      <c r="D18" s="18" t="str">
        <f>'8'!Y8</f>
        <v>у 12,1 р.</v>
      </c>
      <c r="E18" s="94">
        <f t="shared" si="1"/>
        <v>188</v>
      </c>
      <c r="F18" s="189"/>
      <c r="I18" s="11"/>
    </row>
    <row r="19" spans="1:11" ht="33.75" customHeight="1" x14ac:dyDescent="0.2">
      <c r="A19" s="1" t="s">
        <v>73</v>
      </c>
      <c r="B19" s="91">
        <f>'8'!Z8</f>
        <v>13</v>
      </c>
      <c r="C19" s="91">
        <f>'8'!AA8</f>
        <v>104</v>
      </c>
      <c r="D19" s="14" t="str">
        <f>'8'!AB8</f>
        <v>у 8 р.</v>
      </c>
      <c r="E19" s="94">
        <f t="shared" si="1"/>
        <v>91</v>
      </c>
      <c r="K19" s="11"/>
    </row>
    <row r="20" spans="1:11" ht="53.25" customHeight="1" x14ac:dyDescent="0.2">
      <c r="A20" s="218"/>
      <c r="B20" s="218"/>
      <c r="C20" s="218"/>
      <c r="D20" s="218"/>
      <c r="E20" s="218"/>
    </row>
  </sheetData>
  <mergeCells count="12"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zoomScale="80" zoomScaleNormal="80" zoomScaleSheetLayoutView="90" workbookViewId="0">
      <selection activeCell="A14" sqref="A14:XFD14"/>
    </sheetView>
  </sheetViews>
  <sheetFormatPr defaultRowHeight="14.25" x14ac:dyDescent="0.2"/>
  <cols>
    <col min="1" max="1" width="41.28515625" style="38" customWidth="1"/>
    <col min="2" max="2" width="6.140625" style="38" customWidth="1"/>
    <col min="3" max="3" width="6.7109375" style="38" customWidth="1"/>
    <col min="4" max="4" width="8.7109375" style="38" customWidth="1"/>
    <col min="5" max="5" width="6.5703125" style="38" customWidth="1"/>
    <col min="6" max="6" width="6.42578125" style="38" customWidth="1"/>
    <col min="7" max="7" width="8.85546875" style="38" customWidth="1"/>
    <col min="8" max="8" width="6.5703125" style="38" customWidth="1"/>
    <col min="9" max="9" width="6.42578125" style="38" customWidth="1"/>
    <col min="10" max="10" width="8.28515625" style="38" customWidth="1"/>
    <col min="11" max="12" width="5.85546875" style="38" customWidth="1"/>
    <col min="13" max="13" width="7.28515625" style="38" customWidth="1"/>
    <col min="14" max="15" width="6.42578125" style="38" customWidth="1"/>
    <col min="16" max="16" width="6.140625" style="38" customWidth="1"/>
    <col min="17" max="18" width="7.5703125" style="38" customWidth="1"/>
    <col min="19" max="19" width="9" style="38" customWidth="1"/>
    <col min="20" max="21" width="7.5703125" style="38" customWidth="1"/>
    <col min="22" max="22" width="9" style="38" customWidth="1"/>
    <col min="23" max="24" width="7.5703125" style="38" customWidth="1"/>
    <col min="25" max="25" width="8.85546875" style="38" customWidth="1"/>
    <col min="26" max="27" width="7.5703125" style="38" customWidth="1"/>
    <col min="28" max="28" width="9" style="38" customWidth="1"/>
    <col min="29" max="16384" width="9.140625" style="38"/>
  </cols>
  <sheetData>
    <row r="1" spans="1:32" ht="10.5" customHeight="1" x14ac:dyDescent="0.2">
      <c r="I1" s="312"/>
      <c r="J1" s="313"/>
      <c r="K1" s="313"/>
      <c r="L1" s="313"/>
      <c r="M1" s="313"/>
    </row>
    <row r="2" spans="1:32" s="22" customFormat="1" ht="38.25" customHeight="1" x14ac:dyDescent="0.25">
      <c r="A2" s="216"/>
      <c r="B2" s="315" t="s">
        <v>94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21"/>
      <c r="R2" s="21"/>
      <c r="S2" s="21"/>
      <c r="T2" s="314"/>
      <c r="U2" s="314"/>
      <c r="V2" s="314"/>
      <c r="W2" s="314"/>
      <c r="X2" s="314"/>
      <c r="Y2" s="314"/>
      <c r="Z2" s="314" t="s">
        <v>18</v>
      </c>
      <c r="AA2" s="314"/>
      <c r="AB2" s="314"/>
    </row>
    <row r="3" spans="1:32" s="22" customFormat="1" ht="37.5" customHeight="1" x14ac:dyDescent="0.25">
      <c r="A3" s="216"/>
      <c r="B3" s="315" t="s">
        <v>95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21"/>
      <c r="R3" s="21"/>
      <c r="S3" s="21"/>
      <c r="T3" s="244"/>
      <c r="U3" s="244"/>
      <c r="V3" s="244"/>
      <c r="W3" s="244"/>
      <c r="X3" s="244"/>
      <c r="Y3" s="244"/>
      <c r="Z3" s="244"/>
      <c r="AA3" s="244"/>
      <c r="AB3" s="244"/>
    </row>
    <row r="4" spans="1:32" s="25" customFormat="1" ht="14.2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N4" s="23"/>
      <c r="O4" s="23"/>
      <c r="P4" s="26" t="s">
        <v>5</v>
      </c>
      <c r="Q4" s="24"/>
      <c r="R4" s="24"/>
      <c r="S4" s="24"/>
      <c r="U4" s="24"/>
      <c r="V4" s="26"/>
      <c r="X4" s="24"/>
      <c r="Y4" s="26"/>
      <c r="AA4" s="24"/>
      <c r="AB4" s="26" t="s">
        <v>5</v>
      </c>
    </row>
    <row r="5" spans="1:32" s="27" customFormat="1" ht="70.5" customHeight="1" x14ac:dyDescent="0.25">
      <c r="A5" s="289"/>
      <c r="B5" s="273" t="s">
        <v>22</v>
      </c>
      <c r="C5" s="274"/>
      <c r="D5" s="275"/>
      <c r="E5" s="271" t="s">
        <v>6</v>
      </c>
      <c r="F5" s="271"/>
      <c r="G5" s="271"/>
      <c r="H5" s="271" t="s">
        <v>85</v>
      </c>
      <c r="I5" s="271"/>
      <c r="J5" s="271"/>
      <c r="K5" s="271" t="s">
        <v>9</v>
      </c>
      <c r="L5" s="271"/>
      <c r="M5" s="271"/>
      <c r="N5" s="271" t="s">
        <v>10</v>
      </c>
      <c r="O5" s="271"/>
      <c r="P5" s="271"/>
      <c r="Q5" s="273" t="s">
        <v>8</v>
      </c>
      <c r="R5" s="274"/>
      <c r="S5" s="275"/>
      <c r="T5" s="271" t="s">
        <v>76</v>
      </c>
      <c r="U5" s="271"/>
      <c r="V5" s="271"/>
      <c r="W5" s="271" t="s">
        <v>11</v>
      </c>
      <c r="X5" s="271"/>
      <c r="Y5" s="271"/>
      <c r="Z5" s="271" t="s">
        <v>72</v>
      </c>
      <c r="AA5" s="271"/>
      <c r="AB5" s="271"/>
    </row>
    <row r="6" spans="1:32" s="28" customFormat="1" ht="21.75" customHeight="1" x14ac:dyDescent="0.25">
      <c r="A6" s="290"/>
      <c r="B6" s="212">
        <v>2022</v>
      </c>
      <c r="C6" s="213">
        <v>2023</v>
      </c>
      <c r="D6" s="213" t="s">
        <v>2</v>
      </c>
      <c r="E6" s="208">
        <v>2022</v>
      </c>
      <c r="F6" s="208">
        <v>2023</v>
      </c>
      <c r="G6" s="48" t="s">
        <v>2</v>
      </c>
      <c r="H6" s="208">
        <v>2022</v>
      </c>
      <c r="I6" s="208">
        <v>2023</v>
      </c>
      <c r="J6" s="48" t="s">
        <v>2</v>
      </c>
      <c r="K6" s="208">
        <v>2022</v>
      </c>
      <c r="L6" s="208">
        <v>2023</v>
      </c>
      <c r="M6" s="48" t="s">
        <v>2</v>
      </c>
      <c r="N6" s="208">
        <v>2022</v>
      </c>
      <c r="O6" s="208">
        <v>2023</v>
      </c>
      <c r="P6" s="48" t="s">
        <v>2</v>
      </c>
      <c r="Q6" s="208">
        <v>2022</v>
      </c>
      <c r="R6" s="208">
        <v>2023</v>
      </c>
      <c r="S6" s="48" t="s">
        <v>2</v>
      </c>
      <c r="T6" s="208">
        <v>2022</v>
      </c>
      <c r="U6" s="208">
        <v>2023</v>
      </c>
      <c r="V6" s="48" t="s">
        <v>2</v>
      </c>
      <c r="W6" s="208">
        <v>2022</v>
      </c>
      <c r="X6" s="208">
        <v>2023</v>
      </c>
      <c r="Y6" s="48" t="s">
        <v>2</v>
      </c>
      <c r="Z6" s="208">
        <v>2022</v>
      </c>
      <c r="AA6" s="208">
        <v>2023</v>
      </c>
      <c r="AB6" s="48" t="s">
        <v>2</v>
      </c>
    </row>
    <row r="7" spans="1:32" s="31" customFormat="1" ht="13.5" customHeight="1" x14ac:dyDescent="0.25">
      <c r="A7" s="29" t="s">
        <v>3</v>
      </c>
      <c r="B7" s="29">
        <v>1</v>
      </c>
      <c r="C7" s="30">
        <v>2</v>
      </c>
      <c r="D7" s="30">
        <v>3</v>
      </c>
      <c r="E7" s="29">
        <v>4</v>
      </c>
      <c r="F7" s="30">
        <v>5</v>
      </c>
      <c r="G7" s="30">
        <v>6</v>
      </c>
      <c r="H7" s="29">
        <v>7</v>
      </c>
      <c r="I7" s="30">
        <v>8</v>
      </c>
      <c r="J7" s="30">
        <v>9</v>
      </c>
      <c r="K7" s="29">
        <v>10</v>
      </c>
      <c r="L7" s="30">
        <v>11</v>
      </c>
      <c r="M7" s="30">
        <v>12</v>
      </c>
      <c r="N7" s="29">
        <v>13</v>
      </c>
      <c r="O7" s="30">
        <v>14</v>
      </c>
      <c r="P7" s="30">
        <v>15</v>
      </c>
      <c r="Q7" s="29">
        <v>16</v>
      </c>
      <c r="R7" s="30">
        <v>17</v>
      </c>
      <c r="S7" s="30">
        <v>18</v>
      </c>
      <c r="T7" s="29">
        <v>19</v>
      </c>
      <c r="U7" s="30">
        <v>20</v>
      </c>
      <c r="V7" s="30">
        <v>21</v>
      </c>
      <c r="W7" s="29">
        <v>22</v>
      </c>
      <c r="X7" s="30">
        <v>23</v>
      </c>
      <c r="Y7" s="30">
        <v>24</v>
      </c>
      <c r="Z7" s="29">
        <v>25</v>
      </c>
      <c r="AA7" s="30">
        <v>26</v>
      </c>
      <c r="AB7" s="30">
        <v>27</v>
      </c>
    </row>
    <row r="8" spans="1:32" s="34" customFormat="1" ht="30.75" customHeight="1" x14ac:dyDescent="0.25">
      <c r="A8" s="242" t="s">
        <v>34</v>
      </c>
      <c r="B8" s="161">
        <f>SUM(B9:B12)</f>
        <v>21</v>
      </c>
      <c r="C8" s="161">
        <f>SUM(C9:C12)</f>
        <v>472</v>
      </c>
      <c r="D8" s="161" t="s">
        <v>102</v>
      </c>
      <c r="E8" s="161">
        <f>SUM(E9:E12)</f>
        <v>20</v>
      </c>
      <c r="F8" s="161">
        <f>SUM(F9:F12)</f>
        <v>372</v>
      </c>
      <c r="G8" s="32" t="s">
        <v>107</v>
      </c>
      <c r="H8" s="161">
        <f>SUM(H9:H12)</f>
        <v>2</v>
      </c>
      <c r="I8" s="161">
        <f>SUM(I9:I12)</f>
        <v>77</v>
      </c>
      <c r="J8" s="32" t="s">
        <v>112</v>
      </c>
      <c r="K8" s="161">
        <f>SUM(K9:K12)</f>
        <v>1</v>
      </c>
      <c r="L8" s="161">
        <f>SUM(L9:L12)</f>
        <v>15</v>
      </c>
      <c r="M8" s="32" t="s">
        <v>115</v>
      </c>
      <c r="N8" s="161">
        <f>SUM(N9:N12)</f>
        <v>0</v>
      </c>
      <c r="O8" s="161">
        <f>SUM(O9:O12)</f>
        <v>0</v>
      </c>
      <c r="P8" s="32" t="s">
        <v>63</v>
      </c>
      <c r="Q8" s="161">
        <f>SUM(Q9:Q12)</f>
        <v>19</v>
      </c>
      <c r="R8" s="161">
        <f>SUM(R9:R12)</f>
        <v>329</v>
      </c>
      <c r="S8" s="32" t="s">
        <v>117</v>
      </c>
      <c r="T8" s="161">
        <f>SUM(T9:T12)</f>
        <v>18</v>
      </c>
      <c r="U8" s="161">
        <f>SUM(U9:U12)</f>
        <v>236</v>
      </c>
      <c r="V8" s="32" t="s">
        <v>122</v>
      </c>
      <c r="W8" s="161">
        <f>SUM(W9:W12)</f>
        <v>17</v>
      </c>
      <c r="X8" s="161">
        <f>SUM(X9:X12)</f>
        <v>205</v>
      </c>
      <c r="Y8" s="32" t="s">
        <v>126</v>
      </c>
      <c r="Z8" s="161">
        <f>SUM(Z9:Z12)</f>
        <v>13</v>
      </c>
      <c r="AA8" s="161">
        <f>SUM(AA9:AA12)</f>
        <v>104</v>
      </c>
      <c r="AB8" s="32" t="s">
        <v>130</v>
      </c>
    </row>
    <row r="9" spans="1:32" s="234" customFormat="1" ht="30.75" customHeight="1" x14ac:dyDescent="0.25">
      <c r="A9" s="243" t="s">
        <v>77</v>
      </c>
      <c r="B9" s="35">
        <v>1</v>
      </c>
      <c r="C9" s="35">
        <v>49</v>
      </c>
      <c r="D9" s="161" t="s">
        <v>103</v>
      </c>
      <c r="E9" s="35">
        <v>1</v>
      </c>
      <c r="F9" s="35">
        <v>42</v>
      </c>
      <c r="G9" s="32" t="s">
        <v>108</v>
      </c>
      <c r="H9" s="35">
        <v>0</v>
      </c>
      <c r="I9" s="35">
        <v>2</v>
      </c>
      <c r="J9" s="32" t="s">
        <v>63</v>
      </c>
      <c r="K9" s="35">
        <v>0</v>
      </c>
      <c r="L9" s="35">
        <v>1</v>
      </c>
      <c r="M9" s="32" t="s">
        <v>63</v>
      </c>
      <c r="N9" s="35">
        <v>0</v>
      </c>
      <c r="O9" s="35">
        <v>0</v>
      </c>
      <c r="P9" s="32" t="s">
        <v>63</v>
      </c>
      <c r="Q9" s="35">
        <v>1</v>
      </c>
      <c r="R9" s="35">
        <v>40</v>
      </c>
      <c r="S9" s="32" t="s">
        <v>118</v>
      </c>
      <c r="T9" s="35">
        <v>1</v>
      </c>
      <c r="U9" s="35">
        <v>31</v>
      </c>
      <c r="V9" s="32" t="s">
        <v>123</v>
      </c>
      <c r="W9" s="35">
        <v>1</v>
      </c>
      <c r="X9" s="35">
        <v>27</v>
      </c>
      <c r="Y9" s="32" t="s">
        <v>127</v>
      </c>
      <c r="Z9" s="35">
        <v>0</v>
      </c>
      <c r="AA9" s="35">
        <v>17</v>
      </c>
      <c r="AB9" s="32" t="s">
        <v>63</v>
      </c>
      <c r="AC9" s="233"/>
      <c r="AF9" s="36"/>
    </row>
    <row r="10" spans="1:32" s="234" customFormat="1" ht="30.75" customHeight="1" x14ac:dyDescent="0.25">
      <c r="A10" s="243" t="s">
        <v>78</v>
      </c>
      <c r="B10" s="35">
        <v>2</v>
      </c>
      <c r="C10" s="35">
        <v>87</v>
      </c>
      <c r="D10" s="161" t="s">
        <v>104</v>
      </c>
      <c r="E10" s="35">
        <v>2</v>
      </c>
      <c r="F10" s="35">
        <v>70</v>
      </c>
      <c r="G10" s="32" t="s">
        <v>109</v>
      </c>
      <c r="H10" s="35">
        <v>0</v>
      </c>
      <c r="I10" s="35">
        <v>18</v>
      </c>
      <c r="J10" s="32" t="s">
        <v>63</v>
      </c>
      <c r="K10" s="35">
        <v>0</v>
      </c>
      <c r="L10" s="35">
        <v>1</v>
      </c>
      <c r="M10" s="32" t="s">
        <v>63</v>
      </c>
      <c r="N10" s="35">
        <v>0</v>
      </c>
      <c r="O10" s="35">
        <v>0</v>
      </c>
      <c r="P10" s="32" t="s">
        <v>63</v>
      </c>
      <c r="Q10" s="35">
        <v>1</v>
      </c>
      <c r="R10" s="35">
        <v>66</v>
      </c>
      <c r="S10" s="32" t="s">
        <v>119</v>
      </c>
      <c r="T10" s="35">
        <v>1</v>
      </c>
      <c r="U10" s="35">
        <v>49</v>
      </c>
      <c r="V10" s="32" t="s">
        <v>103</v>
      </c>
      <c r="W10" s="35">
        <v>1</v>
      </c>
      <c r="X10" s="35">
        <v>42</v>
      </c>
      <c r="Y10" s="32" t="s">
        <v>108</v>
      </c>
      <c r="Z10" s="35">
        <v>0</v>
      </c>
      <c r="AA10" s="35">
        <v>25</v>
      </c>
      <c r="AB10" s="32" t="s">
        <v>63</v>
      </c>
      <c r="AC10" s="233"/>
      <c r="AF10" s="36"/>
    </row>
    <row r="11" spans="1:32" s="234" customFormat="1" ht="30.75" customHeight="1" x14ac:dyDescent="0.25">
      <c r="A11" s="243" t="s">
        <v>79</v>
      </c>
      <c r="B11" s="35">
        <v>3</v>
      </c>
      <c r="C11" s="35">
        <v>130</v>
      </c>
      <c r="D11" s="161" t="s">
        <v>105</v>
      </c>
      <c r="E11" s="35">
        <v>3</v>
      </c>
      <c r="F11" s="35">
        <v>118</v>
      </c>
      <c r="G11" s="32" t="s">
        <v>110</v>
      </c>
      <c r="H11" s="35">
        <v>1</v>
      </c>
      <c r="I11" s="35">
        <v>14</v>
      </c>
      <c r="J11" s="32" t="s">
        <v>113</v>
      </c>
      <c r="K11" s="35">
        <v>0</v>
      </c>
      <c r="L11" s="35">
        <v>6</v>
      </c>
      <c r="M11" s="32" t="s">
        <v>63</v>
      </c>
      <c r="N11" s="35">
        <v>0</v>
      </c>
      <c r="O11" s="35">
        <v>0</v>
      </c>
      <c r="P11" s="32" t="s">
        <v>63</v>
      </c>
      <c r="Q11" s="35">
        <v>3</v>
      </c>
      <c r="R11" s="35">
        <v>101</v>
      </c>
      <c r="S11" s="32" t="s">
        <v>120</v>
      </c>
      <c r="T11" s="35">
        <v>2</v>
      </c>
      <c r="U11" s="35">
        <v>78</v>
      </c>
      <c r="V11" s="32" t="s">
        <v>124</v>
      </c>
      <c r="W11" s="35">
        <v>2</v>
      </c>
      <c r="X11" s="35">
        <v>74</v>
      </c>
      <c r="Y11" s="32" t="s">
        <v>128</v>
      </c>
      <c r="Z11" s="35">
        <v>1</v>
      </c>
      <c r="AA11" s="35">
        <v>31</v>
      </c>
      <c r="AB11" s="32" t="s">
        <v>123</v>
      </c>
      <c r="AC11" s="233"/>
      <c r="AF11" s="36"/>
    </row>
    <row r="12" spans="1:32" s="234" customFormat="1" ht="30.75" customHeight="1" x14ac:dyDescent="0.25">
      <c r="A12" s="243" t="s">
        <v>80</v>
      </c>
      <c r="B12" s="35">
        <v>15</v>
      </c>
      <c r="C12" s="35">
        <v>206</v>
      </c>
      <c r="D12" s="161" t="s">
        <v>106</v>
      </c>
      <c r="E12" s="35">
        <v>14</v>
      </c>
      <c r="F12" s="35">
        <v>142</v>
      </c>
      <c r="G12" s="32" t="s">
        <v>111</v>
      </c>
      <c r="H12" s="35">
        <v>1</v>
      </c>
      <c r="I12" s="35">
        <v>43</v>
      </c>
      <c r="J12" s="32" t="s">
        <v>114</v>
      </c>
      <c r="K12" s="35">
        <v>1</v>
      </c>
      <c r="L12" s="35">
        <v>7</v>
      </c>
      <c r="M12" s="32" t="s">
        <v>116</v>
      </c>
      <c r="N12" s="35">
        <v>0</v>
      </c>
      <c r="O12" s="35">
        <v>0</v>
      </c>
      <c r="P12" s="32" t="s">
        <v>63</v>
      </c>
      <c r="Q12" s="35">
        <v>14</v>
      </c>
      <c r="R12" s="35">
        <v>122</v>
      </c>
      <c r="S12" s="32" t="s">
        <v>121</v>
      </c>
      <c r="T12" s="35">
        <v>14</v>
      </c>
      <c r="U12" s="35">
        <v>78</v>
      </c>
      <c r="V12" s="32" t="s">
        <v>125</v>
      </c>
      <c r="W12" s="35">
        <v>13</v>
      </c>
      <c r="X12" s="35">
        <v>62</v>
      </c>
      <c r="Y12" s="32" t="s">
        <v>129</v>
      </c>
      <c r="Z12" s="35">
        <v>12</v>
      </c>
      <c r="AA12" s="35">
        <v>31</v>
      </c>
      <c r="AB12" s="32" t="s">
        <v>131</v>
      </c>
      <c r="AC12" s="233"/>
      <c r="AF12" s="36"/>
    </row>
    <row r="13" spans="1:32" ht="16.5" customHeight="1" x14ac:dyDescent="0.25">
      <c r="A13" s="40"/>
      <c r="B13" s="40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41"/>
      <c r="R13" s="41"/>
      <c r="S13" s="41"/>
      <c r="T13" s="41"/>
      <c r="U13" s="57"/>
      <c r="V13" s="41"/>
      <c r="W13" s="41"/>
      <c r="X13" s="57"/>
      <c r="Y13" s="41"/>
      <c r="Z13" s="41"/>
      <c r="AA13" s="57"/>
      <c r="AB13" s="41"/>
    </row>
    <row r="14" spans="1:32" x14ac:dyDescent="0.2">
      <c r="C14" s="215"/>
      <c r="D14" s="215"/>
      <c r="E14" s="231"/>
      <c r="F14" s="231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32" x14ac:dyDescent="0.2"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32" x14ac:dyDescent="0.2"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1:28" x14ac:dyDescent="0.2"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1:28" x14ac:dyDescent="0.2"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1:28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1:28" x14ac:dyDescent="0.2"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1:28" x14ac:dyDescent="0.2"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1:28" x14ac:dyDescent="0.2"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1:28" x14ac:dyDescent="0.2"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1:28" x14ac:dyDescent="0.2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1:28" x14ac:dyDescent="0.2"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1:28" x14ac:dyDescent="0.2"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1:28" x14ac:dyDescent="0.2"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1:28" x14ac:dyDescent="0.2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1:28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1:28" x14ac:dyDescent="0.2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1:28" x14ac:dyDescent="0.2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1:28" x14ac:dyDescent="0.2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1:28" x14ac:dyDescent="0.2"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1:28" x14ac:dyDescent="0.2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1:28" x14ac:dyDescent="0.2"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1:28" x14ac:dyDescent="0.2"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1:28" x14ac:dyDescent="0.2"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</row>
    <row r="38" spans="11:28" x14ac:dyDescent="0.2"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  <row r="39" spans="11:28" x14ac:dyDescent="0.2"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1:28" x14ac:dyDescent="0.2"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11:28" x14ac:dyDescent="0.2"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1:28" x14ac:dyDescent="0.2"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1:28" x14ac:dyDescent="0.2"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1:28" x14ac:dyDescent="0.2"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1:28" x14ac:dyDescent="0.2"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1:28" x14ac:dyDescent="0.2"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1:28" x14ac:dyDescent="0.2"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1:28" x14ac:dyDescent="0.2"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1:28" x14ac:dyDescent="0.2"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1:28" x14ac:dyDescent="0.2"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1:28" x14ac:dyDescent="0.2"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1:28" x14ac:dyDescent="0.2"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1:28" x14ac:dyDescent="0.2"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1:28" x14ac:dyDescent="0.2"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1:28" x14ac:dyDescent="0.2"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1:28" x14ac:dyDescent="0.2"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1:28" x14ac:dyDescent="0.2"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1:28" x14ac:dyDescent="0.2"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11:28" x14ac:dyDescent="0.2"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</row>
    <row r="60" spans="11:28" x14ac:dyDescent="0.2"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</row>
  </sheetData>
  <mergeCells count="16">
    <mergeCell ref="Z2:AB2"/>
    <mergeCell ref="Z5:AB5"/>
    <mergeCell ref="A5:A6"/>
    <mergeCell ref="E5:G5"/>
    <mergeCell ref="H5:J5"/>
    <mergeCell ref="K5:M5"/>
    <mergeCell ref="B5:D5"/>
    <mergeCell ref="T2:V2"/>
    <mergeCell ref="T5:V5"/>
    <mergeCell ref="B2:P2"/>
    <mergeCell ref="I1:M1"/>
    <mergeCell ref="N5:P5"/>
    <mergeCell ref="Q5:S5"/>
    <mergeCell ref="W5:Y5"/>
    <mergeCell ref="W2:Y2"/>
    <mergeCell ref="B3:P3"/>
  </mergeCells>
  <printOptions horizontalCentered="1" verticalCentered="1"/>
  <pageMargins left="0.31496062992125984" right="0.19685039370078741" top="0.15748031496062992" bottom="1.82" header="0.31496062992125984" footer="1.21"/>
  <pageSetup paperSize="9" fitToWidth="0" orientation="landscape" r:id="rId1"/>
  <colBreaks count="1" manualBreakCount="1">
    <brk id="16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C16" sqref="C16:C17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10"/>
      <c r="C1" s="310"/>
      <c r="D1" s="310"/>
      <c r="E1" s="310"/>
    </row>
    <row r="2" spans="1:11" ht="27" customHeight="1" x14ac:dyDescent="0.2">
      <c r="A2" s="268" t="s">
        <v>42</v>
      </c>
      <c r="B2" s="268"/>
      <c r="C2" s="268"/>
      <c r="D2" s="268"/>
      <c r="E2" s="268"/>
    </row>
    <row r="3" spans="1:11" ht="28.5" customHeight="1" x14ac:dyDescent="0.2">
      <c r="A3" s="268" t="s">
        <v>29</v>
      </c>
      <c r="B3" s="268"/>
      <c r="C3" s="268"/>
      <c r="D3" s="268"/>
      <c r="E3" s="268"/>
    </row>
    <row r="4" spans="1:11" ht="5.25" customHeight="1" x14ac:dyDescent="0.2">
      <c r="A4" s="20"/>
    </row>
    <row r="5" spans="1:11" s="3" customFormat="1" ht="23.25" customHeight="1" x14ac:dyDescent="0.25">
      <c r="A5" s="264"/>
      <c r="B5" s="269" t="s">
        <v>88</v>
      </c>
      <c r="C5" s="269" t="s">
        <v>89</v>
      </c>
      <c r="D5" s="294" t="s">
        <v>1</v>
      </c>
      <c r="E5" s="295"/>
    </row>
    <row r="6" spans="1:11" s="3" customFormat="1" ht="32.25" customHeight="1" x14ac:dyDescent="0.25">
      <c r="A6" s="264"/>
      <c r="B6" s="270"/>
      <c r="C6" s="270"/>
      <c r="D6" s="4" t="s">
        <v>2</v>
      </c>
      <c r="E6" s="5" t="s">
        <v>35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81" t="s">
        <v>81</v>
      </c>
      <c r="B8" s="129">
        <f>'10'!B7</f>
        <v>3847</v>
      </c>
      <c r="C8" s="129">
        <f>'10'!C7</f>
        <v>2409</v>
      </c>
      <c r="D8" s="109">
        <f t="shared" ref="D8:D13" si="0">C8/B8*100</f>
        <v>62.620223550818821</v>
      </c>
      <c r="E8" s="93">
        <f t="shared" ref="E8:E13" si="1">C8-B8</f>
        <v>-1438</v>
      </c>
      <c r="K8" s="11"/>
    </row>
    <row r="9" spans="1:11" s="3" customFormat="1" ht="31.5" customHeight="1" x14ac:dyDescent="0.25">
      <c r="A9" s="81" t="s">
        <v>68</v>
      </c>
      <c r="B9" s="90">
        <f>'10'!E7</f>
        <v>3027</v>
      </c>
      <c r="C9" s="90">
        <f>'10'!F7</f>
        <v>1653</v>
      </c>
      <c r="D9" s="109">
        <f t="shared" si="0"/>
        <v>54.608523290386522</v>
      </c>
      <c r="E9" s="93">
        <f t="shared" si="1"/>
        <v>-1374</v>
      </c>
      <c r="K9" s="11"/>
    </row>
    <row r="10" spans="1:11" s="3" customFormat="1" ht="54.75" customHeight="1" x14ac:dyDescent="0.25">
      <c r="A10" s="82" t="s">
        <v>37</v>
      </c>
      <c r="B10" s="90">
        <f>'10'!H7</f>
        <v>494</v>
      </c>
      <c r="C10" s="90">
        <f>'10'!I7</f>
        <v>464</v>
      </c>
      <c r="D10" s="109">
        <f t="shared" si="0"/>
        <v>93.927125506072869</v>
      </c>
      <c r="E10" s="93">
        <f t="shared" si="1"/>
        <v>-30</v>
      </c>
      <c r="K10" s="11"/>
    </row>
    <row r="11" spans="1:11" s="3" customFormat="1" ht="35.25" customHeight="1" x14ac:dyDescent="0.25">
      <c r="A11" s="81" t="s">
        <v>32</v>
      </c>
      <c r="B11" s="90">
        <f>'10'!K7</f>
        <v>86</v>
      </c>
      <c r="C11" s="90">
        <f>'10'!L7</f>
        <v>55</v>
      </c>
      <c r="D11" s="109">
        <f t="shared" si="0"/>
        <v>63.953488372093027</v>
      </c>
      <c r="E11" s="93">
        <f t="shared" si="1"/>
        <v>-31</v>
      </c>
      <c r="K11" s="11"/>
    </row>
    <row r="12" spans="1:11" s="3" customFormat="1" ht="45.75" customHeight="1" x14ac:dyDescent="0.25">
      <c r="A12" s="81" t="s">
        <v>26</v>
      </c>
      <c r="B12" s="90">
        <f>'10'!N7</f>
        <v>85</v>
      </c>
      <c r="C12" s="90">
        <f>'10'!O7</f>
        <v>4</v>
      </c>
      <c r="D12" s="109">
        <f t="shared" si="0"/>
        <v>4.7058823529411766</v>
      </c>
      <c r="E12" s="93">
        <f t="shared" si="1"/>
        <v>-81</v>
      </c>
      <c r="K12" s="11"/>
    </row>
    <row r="13" spans="1:11" s="3" customFormat="1" ht="55.5" customHeight="1" x14ac:dyDescent="0.25">
      <c r="A13" s="81" t="s">
        <v>33</v>
      </c>
      <c r="B13" s="90">
        <f>'10'!Q7</f>
        <v>2845</v>
      </c>
      <c r="C13" s="90">
        <f>'10'!R7</f>
        <v>1433</v>
      </c>
      <c r="D13" s="109">
        <f t="shared" si="0"/>
        <v>50.369068541300535</v>
      </c>
      <c r="E13" s="93">
        <f t="shared" si="1"/>
        <v>-1412</v>
      </c>
      <c r="K13" s="11"/>
    </row>
    <row r="14" spans="1:11" s="3" customFormat="1" ht="12.75" customHeight="1" x14ac:dyDescent="0.25">
      <c r="A14" s="258" t="s">
        <v>4</v>
      </c>
      <c r="B14" s="259"/>
      <c r="C14" s="259"/>
      <c r="D14" s="259"/>
      <c r="E14" s="259"/>
      <c r="K14" s="11"/>
    </row>
    <row r="15" spans="1:11" s="3" customFormat="1" ht="15" customHeight="1" x14ac:dyDescent="0.25">
      <c r="A15" s="260"/>
      <c r="B15" s="261"/>
      <c r="C15" s="261"/>
      <c r="D15" s="261"/>
      <c r="E15" s="261"/>
      <c r="K15" s="11"/>
    </row>
    <row r="16" spans="1:11" s="3" customFormat="1" ht="20.25" customHeight="1" x14ac:dyDescent="0.25">
      <c r="A16" s="262" t="s">
        <v>0</v>
      </c>
      <c r="B16" s="264" t="s">
        <v>90</v>
      </c>
      <c r="C16" s="264" t="s">
        <v>91</v>
      </c>
      <c r="D16" s="294" t="s">
        <v>1</v>
      </c>
      <c r="E16" s="295"/>
      <c r="K16" s="11"/>
    </row>
    <row r="17" spans="1:11" ht="35.25" customHeight="1" x14ac:dyDescent="0.2">
      <c r="A17" s="263"/>
      <c r="B17" s="264"/>
      <c r="C17" s="264"/>
      <c r="D17" s="4" t="s">
        <v>2</v>
      </c>
      <c r="E17" s="5" t="s">
        <v>36</v>
      </c>
      <c r="K17" s="11"/>
    </row>
    <row r="18" spans="1:11" ht="24" customHeight="1" x14ac:dyDescent="0.2">
      <c r="A18" s="81" t="s">
        <v>69</v>
      </c>
      <c r="B18" s="129">
        <f>'10'!T7</f>
        <v>2592</v>
      </c>
      <c r="C18" s="129">
        <f>'10'!U7</f>
        <v>1296</v>
      </c>
      <c r="D18" s="15">
        <f>'10'!V7</f>
        <v>50</v>
      </c>
      <c r="E18" s="99">
        <f t="shared" ref="E18:E20" si="2">C18-B18</f>
        <v>-1296</v>
      </c>
      <c r="K18" s="11"/>
    </row>
    <row r="19" spans="1:11" ht="25.5" customHeight="1" x14ac:dyDescent="0.2">
      <c r="A19" s="1" t="s">
        <v>67</v>
      </c>
      <c r="B19" s="100">
        <f>'10'!W7</f>
        <v>2228</v>
      </c>
      <c r="C19" s="100">
        <f>'10'!X7</f>
        <v>1001</v>
      </c>
      <c r="D19" s="15">
        <f t="shared" ref="D19:D20" si="3">C19/B19*100</f>
        <v>44.928186714542193</v>
      </c>
      <c r="E19" s="99">
        <f t="shared" si="2"/>
        <v>-1227</v>
      </c>
      <c r="K19" s="11"/>
    </row>
    <row r="20" spans="1:11" ht="33.75" customHeight="1" x14ac:dyDescent="0.2">
      <c r="A20" s="1" t="s">
        <v>73</v>
      </c>
      <c r="B20" s="91">
        <f>'10'!Z7</f>
        <v>1844</v>
      </c>
      <c r="C20" s="91">
        <f>'10'!AA7</f>
        <v>521</v>
      </c>
      <c r="D20" s="14">
        <f t="shared" si="3"/>
        <v>28.253796095444685</v>
      </c>
      <c r="E20" s="94">
        <f t="shared" si="2"/>
        <v>-1323</v>
      </c>
      <c r="K20" s="11"/>
    </row>
    <row r="21" spans="1:11" ht="48" customHeight="1" x14ac:dyDescent="0.2">
      <c r="A21" s="218"/>
      <c r="B21" s="218"/>
      <c r="C21" s="218"/>
      <c r="D21" s="218"/>
      <c r="E21" s="218"/>
    </row>
  </sheetData>
  <mergeCells count="12"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2023-03-10T07:35:28Z</cp:lastPrinted>
  <dcterms:created xsi:type="dcterms:W3CDTF">2020-12-10T10:35:03Z</dcterms:created>
  <dcterms:modified xsi:type="dcterms:W3CDTF">2023-03-16T12:57:17Z</dcterms:modified>
</cp:coreProperties>
</file>