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871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'[4]Sheet1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'[4]Sheet1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0">[8]Sheet3!$A$3</definedName>
    <definedName name="hjj" localSheetId="11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'[4]Sheet1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'10'!$A$1:$AB$28</definedName>
    <definedName name="_xlnm.Print_Area" localSheetId="10">'11'!$A$1:$D$20</definedName>
    <definedName name="_xlnm.Print_Area" localSheetId="11">'12'!$A$1:$K$26</definedName>
    <definedName name="_xlnm.Print_Area" localSheetId="13">'14'!$A$1:$I$21</definedName>
    <definedName name="_xlnm.Print_Area" localSheetId="14">'15'!$A$1:$AB$27</definedName>
    <definedName name="_xlnm.Print_Area" localSheetId="15">'16'!$A$1:$AB$27</definedName>
    <definedName name="_xlnm.Print_Area" localSheetId="1">'2'!$A$1:$AB$25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'6'!$A$1:$AB$28</definedName>
    <definedName name="_xlnm.Print_Area" localSheetId="6">'7'!$A$1:$E$19</definedName>
    <definedName name="_xlnm.Print_Area" localSheetId="7">'8'!$A$1:$AB$26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0">[9]Sheet3!$A$2</definedName>
    <definedName name="ц" localSheetId="11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8" l="1"/>
  <c r="F19" i="48"/>
  <c r="F20" i="48"/>
  <c r="F9" i="48"/>
  <c r="F10" i="48"/>
  <c r="F11" i="48"/>
  <c r="F12" i="48"/>
  <c r="F13" i="48"/>
  <c r="F8" i="48"/>
  <c r="K8" i="50"/>
  <c r="J8" i="50"/>
  <c r="I8" i="50"/>
  <c r="H8" i="50"/>
  <c r="G8" i="50"/>
  <c r="F8" i="50"/>
  <c r="E8" i="50"/>
  <c r="D8" i="50"/>
  <c r="C8" i="50"/>
  <c r="B8" i="50"/>
  <c r="K7" i="49"/>
  <c r="J7" i="49"/>
  <c r="I7" i="49"/>
  <c r="H7" i="49"/>
  <c r="G7" i="49"/>
  <c r="F7" i="49"/>
  <c r="E7" i="49"/>
  <c r="D7" i="49"/>
  <c r="C7" i="49"/>
  <c r="B7" i="49"/>
  <c r="J16" i="29" l="1"/>
  <c r="P12" i="29"/>
  <c r="P13" i="34"/>
  <c r="AB10" i="31"/>
  <c r="Y10" i="31"/>
  <c r="V10" i="31"/>
  <c r="S17" i="31"/>
  <c r="S10" i="31"/>
  <c r="G10" i="31"/>
  <c r="D10" i="31"/>
  <c r="T9" i="34" l="1"/>
  <c r="AB17" i="31" l="1"/>
  <c r="AB9" i="31"/>
  <c r="Y17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P23" i="47" l="1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Y9" i="47" l="1"/>
  <c r="D9" i="46"/>
  <c r="G9" i="46"/>
  <c r="J9" i="46"/>
  <c r="M9" i="46"/>
  <c r="P9" i="46"/>
  <c r="S9" i="46"/>
  <c r="V9" i="46"/>
  <c r="Y9" i="46"/>
  <c r="AB9" i="46"/>
  <c r="V9" i="47"/>
  <c r="AB9" i="47"/>
  <c r="G9" i="4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9" i="31"/>
  <c r="V14" i="31"/>
  <c r="V17" i="31"/>
  <c r="V23" i="31"/>
  <c r="V24" i="31"/>
  <c r="V25" i="31"/>
  <c r="AB24" i="31"/>
  <c r="AB25" i="31"/>
  <c r="Y9" i="31"/>
  <c r="Y14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<sst xmlns="http://schemas.openxmlformats.org/spreadsheetml/2006/main" count="704" uniqueCount="143">
  <si>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</si>
  <si>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</si>
  <si>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</si>
  <si>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</si>
  <si>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</si>
  <si>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</si>
  <si>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</si>
  <si>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</si>
  <si>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</si>
  <si>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</si>
  <si>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</si>
  <si>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</si>
  <si>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</si>
  <si>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</si>
  <si>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</si>
  <si>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</si>
  <si>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</si>
  <si>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</si>
  <si>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</si>
  <si>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</si>
  <si>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</si>
  <si>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</si>
  <si>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</si>
  <si>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</si>
  <si>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</si>
  <si>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</si>
  <si>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</si>
  <si>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</si>
  <si>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</si>
  <si>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</si>
  <si>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</si>
  <si>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</si>
  <si>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</si>
  <si>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</si>
  <si>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</si>
  <si>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</si>
  <si>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</si>
  <si>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</si>
  <si>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</si>
  <si>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</si>
  <si>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</si>
  <si>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</si>
  <si>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</si>
  <si>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</si>
  <si>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</si>
  <si>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</si>
  <si>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</si>
  <si>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</si>
  <si>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</si>
  <si>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</si>
  <si>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</si>
  <si>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</si>
  <si>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</si>
  <si>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</si>
  <si>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</si>
  <si>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</si>
  <si>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</si>
  <si>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</si>
  <si>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</si>
  <si>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</si>
  <si>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</si>
  <si>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</si>
  <si>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</si>
  <si>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</si>
  <si>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</si>
  <si>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</si>
  <si>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</si>
  <si>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</si>
  <si>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</si>
  <si>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</si>
  <si>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</si>
  <si>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</si>
  <si>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</si>
  <si>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</si>
  <si>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</si>
  <si>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</si>
  <si>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</si>
  <si>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</si>
  <si>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</si>
  <si>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</si>
  <si>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січень-липень 2020 р.</t>
  </si>
  <si>
    <t>січень-липень 2021 р.</t>
  </si>
  <si>
    <t xml:space="preserve">  1 серпня 2020 р.</t>
  </si>
  <si>
    <t xml:space="preserve">  1 серпня 2021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</si>
  <si>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січні-липні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</si>
  <si>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січні-липні 2020-2021 рр.</t>
  </si>
  <si>
    <t>січень-липень 2020р.</t>
  </si>
  <si>
    <t>січень-липень  2021р.</t>
  </si>
  <si>
    <t>на                            1 серпня             2020 р.</t>
  </si>
  <si>
    <t>на                            1 серпня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</si>
  <si>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січні-липні 2020-2021 рр.</t>
  </si>
  <si>
    <t>1 серпня           2020 р.</t>
  </si>
  <si>
    <t>1 серпня            2021 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</si>
  <si>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</si>
  <si>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серпня                 2020 р.</t>
  </si>
  <si>
    <t>1 серпня                       2021 р.</t>
  </si>
  <si>
    <t>Надання послуг Волинською обласною службою зайнятості  молоді у віці до 35 років
у січні-липні 2020-2021 рр.</t>
  </si>
  <si>
    <t>січень-липень                                  2020 р.</t>
  </si>
  <si>
    <t>Надання послуг Державною службою зайнятості громадянам</t>
  </si>
  <si>
    <t>у січні-липні 2021 року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</si>
  <si>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</si>
  <si>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</si>
  <si>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</si>
  <si>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</si>
  <si>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</si>
  <si>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</si>
  <si>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</si>
  <si>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</si>
  <si>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</si>
  <si>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</si>
  <si>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</si>
  <si>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 01.08.2021: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</si>
  <si>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</si>
  <si>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</si>
  <si>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</si>
  <si>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</si>
  <si>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</si>
  <si>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</si>
  <si>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</si>
  <si>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</si>
  <si>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</si>
  <si>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</si>
  <si>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</si>
  <si>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</si>
  <si>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</si>
  <si>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</si>
  <si>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</si>
  <si>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</si>
  <si>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</si>
  <si>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</si>
  <si>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</si>
  <si>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</si>
  <si>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</si>
  <si>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</si>
  <si>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</si>
  <si>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січні-липні 2021 р.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</si>
  <si>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</si>
  <si>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</si>
  <si>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у січні-липні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</si>
  <si>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2020 - 2021 рр.</t>
    </r>
  </si>
  <si>
    <t>1 серпня             2020 р.</t>
  </si>
  <si>
    <t>1 серпня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</si>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</sst>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i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64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0" fillId="0" borderId="0" xfId="8" applyNumberFormat="1" applyFont="1" applyFill="1" applyAlignment="1">
      <alignment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65" fontId="34" fillId="0" borderId="0" xfId="8" applyNumberFormat="1" applyFont="1" applyFill="1" applyAlignment="1">
      <alignment vertical="center" wrapText="1"/>
    </xf>
    <xf numFmtId="1" fontId="4" fillId="4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6" xfId="12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2" fillId="0" borderId="6" xfId="7" applyNumberFormat="1" applyFont="1" applyFill="1" applyBorder="1" applyAlignment="1">
      <alignment horizontal="center" vertical="center" wrapText="1"/>
    </xf>
    <xf numFmtId="0" fontId="31" fillId="4" borderId="0" xfId="14" applyFont="1" applyFill="1"/>
    <xf numFmtId="0" fontId="29" fillId="4" borderId="0" xfId="14" applyFont="1" applyFill="1"/>
    <xf numFmtId="0" fontId="40" fillId="4" borderId="0" xfId="12" applyFont="1" applyFill="1"/>
    <xf numFmtId="1" fontId="22" fillId="4" borderId="0" xfId="6" applyNumberFormat="1" applyFont="1" applyFill="1" applyBorder="1" applyAlignment="1" applyProtection="1">
      <alignment horizontal="right"/>
      <protection locked="0"/>
    </xf>
    <xf numFmtId="1" fontId="4" fillId="4" borderId="0" xfId="6" applyNumberFormat="1" applyFont="1" applyFill="1" applyBorder="1" applyAlignment="1" applyProtection="1">
      <alignment horizontal="right"/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7" fillId="0" borderId="0" xfId="12" applyFont="1" applyFill="1" applyAlignment="1">
      <alignment horizontal="right" vertical="center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center" wrapText="1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  <xf numFmtId="49" fontId="42" fillId="0" borderId="6" xfId="12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63" fillId="0" borderId="0" xfId="8" applyFont="1" applyFill="1" applyAlignment="1">
      <alignment horizontal="center"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4" fillId="0" borderId="0" xfId="8" applyFont="1" applyFill="1" applyAlignment="1">
      <alignment horizontal="right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65" fillId="0" borderId="9" xfId="9" applyFont="1" applyFill="1" applyBorder="1" applyAlignment="1">
      <alignment horizontal="center" vertical="center" wrapText="1"/>
    </xf>
    <xf numFmtId="0" fontId="65" fillId="0" borderId="10" xfId="9" applyFont="1" applyFill="1" applyBorder="1" applyAlignment="1">
      <alignment horizontal="center" vertical="center" wrapText="1"/>
    </xf>
    <xf numFmtId="0" fontId="65" fillId="0" borderId="8" xfId="9" applyFont="1" applyFill="1" applyBorder="1" applyAlignment="1">
      <alignment horizontal="center" vertical="center" wrapText="1"/>
    </xf>
    <xf numFmtId="0" fontId="65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63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0" fillId="0" borderId="0" xfId="0" applyNumberFormat="1" applyFont="1" applyFill="1" applyProtection="1"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6" fillId="0" borderId="0" xfId="8" applyFont="1" applyAlignment="1">
      <alignment vertical="center" wrapText="1"/>
    </xf>
    <xf numFmtId="0" fontId="67" fillId="0" borderId="0" xfId="8" applyFont="1" applyAlignment="1">
      <alignment vertical="center" wrapText="1"/>
    </xf>
    <xf numFmtId="3" fontId="67" fillId="0" borderId="0" xfId="8" applyNumberFormat="1" applyFont="1" applyAlignment="1">
      <alignment vertical="center" wrapText="1"/>
    </xf>
    <xf numFmtId="3" fontId="66" fillId="0" borderId="0" xfId="8" applyNumberFormat="1" applyFont="1" applyAlignment="1">
      <alignment vertical="center" wrapText="1"/>
    </xf>
    <xf numFmtId="0" fontId="66" fillId="0" borderId="0" xfId="7" applyFont="1"/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Statistica\&#1050;&#1088;&#1072;&#1074;&#1095;&#1077;&#1085;&#1082;&#1086;\2017\&#1055;&#1054;&#1056;&#1058;&#1040;&#1051;\!!!%20%20&#1053;&#1054;&#1042;&#1048;&#1049;%20&#1055;&#1054;&#1056;&#1058;&#1040;&#1051;\!!!!!!!!%20&#1054;&#1089;&#1090;&#1072;&#1090;&#1086;&#1095;&#1085;&#1086;\2.%20&#1055;&#1059;&#1041;&#1051;&#1030;&#1050;&#1040;&#1062;&#1030;&#1031;\7.%20&#1043;&#1077;&#1085;&#1076;&#1077;&#1088;&#1085;&#1110;%20&#1072;&#1089;&#1087;&#1077;&#1082;&#1090;&#1080;%20&#1088;&#1080;&#1085;&#1082;&#1091;%20&#1087;&#1088;&#1072;&#1094;&#1110;\&#1044;&#1086;&#1076;&#1072;&#1090;&#1082;&#108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8;&#1040;&#1058;&#1058;/2021%20&#1088;&#1110;&#1082;/&#1047;&#1042;&#1030;&#1058;&#1048;/&#1089;&#1110;&#1095;&#1077;&#1085;&#1100;-&#1083;&#1080;&#1087;&#1077;&#1085;&#1100;/300%20&#1089;&#1110;&#1095;&#1077;&#1085;&#1100;-&#1083;&#1080;&#1087;&#1077;&#1085;&#1100;/300%20&#1046;&#1110;&#1085;&#1082;&#1080;_&#1063;&#1086;&#1083;&#1086;&#1074;&#1110;&#1082;&#1080;_07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okremi_kategoriyi_07_2021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п_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Ж"/>
      <sheetName val="Ч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C15" sqref="C15:C16"/>
    </sheetView>
  </sheetViews>
  <sheetFormatPr defaultColWidth="8" defaultRowHeight="12.75" x14ac:dyDescent="0.2"/>
  <cols>
    <col min="1" max="1" width="61.28515625" style="2" customWidth="1"/>
    <col min="2" max="3" width="23" style="17" customWidth="1"/>
    <col min="4" max="5" width="11.5703125" style="2" customWidth="1"/>
    <col min="6" max="16384" width="8" style="2"/>
  </cols>
  <sheetData>
    <row r="1" spans="1:11" ht="18" customHeight="1" x14ac:dyDescent="0.2">
      <c r="B1" s="203"/>
      <c r="C1" s="203"/>
      <c r="D1" s="203"/>
      <c r="E1" s="203"/>
    </row>
    <row r="2" spans="1:11" ht="78" customHeight="1" x14ac:dyDescent="0.2">
      <c r="A2" s="204" t="s">
        <v>70</v>
      </c>
      <c r="B2" s="204"/>
      <c r="C2" s="204"/>
      <c r="D2" s="204"/>
      <c r="E2" s="204"/>
    </row>
    <row r="3" spans="1:11" ht="17.25" customHeight="1" x14ac:dyDescent="0.2">
      <c r="A3" s="204"/>
      <c r="B3" s="204"/>
      <c r="C3" s="204"/>
      <c r="D3" s="204"/>
      <c r="E3" s="204"/>
    </row>
    <row r="4" spans="1:11" s="3" customFormat="1" ht="23.25" customHeight="1" x14ac:dyDescent="0.25">
      <c r="A4" s="198" t="s">
        <v>0</v>
      </c>
      <c r="B4" s="205" t="s">
        <v>80</v>
      </c>
      <c r="C4" s="205" t="s">
        <v>81</v>
      </c>
      <c r="D4" s="201" t="s">
        <v>1</v>
      </c>
      <c r="E4" s="202"/>
    </row>
    <row r="5" spans="1:11" s="3" customFormat="1" ht="27.75" customHeight="1" x14ac:dyDescent="0.25">
      <c r="A5" s="199"/>
      <c r="B5" s="206"/>
      <c r="C5" s="206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4" t="s">
        <v>37</v>
      </c>
      <c r="B7" s="125">
        <v>9011</v>
      </c>
      <c r="C7" s="125">
        <v>8263</v>
      </c>
      <c r="D7" s="151">
        <f>C7/B7*100</f>
        <v>91.699034513372553</v>
      </c>
      <c r="E7" s="128">
        <f>C7-B7</f>
        <v>-748</v>
      </c>
      <c r="K7" s="11"/>
    </row>
    <row r="8" spans="1:11" s="3" customFormat="1" ht="24.75" customHeight="1" x14ac:dyDescent="0.25">
      <c r="A8" s="104" t="s">
        <v>38</v>
      </c>
      <c r="B8" s="125">
        <v>6941</v>
      </c>
      <c r="C8" s="125">
        <v>6516</v>
      </c>
      <c r="D8" s="151">
        <f t="shared" ref="D8:D12" si="0">C8/B8*100</f>
        <v>93.876962973634932</v>
      </c>
      <c r="E8" s="128">
        <f t="shared" ref="E8:E12" si="1">C8-B8</f>
        <v>-425</v>
      </c>
      <c r="K8" s="11"/>
    </row>
    <row r="9" spans="1:11" s="3" customFormat="1" ht="45" customHeight="1" x14ac:dyDescent="0.25">
      <c r="A9" s="105" t="s">
        <v>39</v>
      </c>
      <c r="B9" s="125">
        <v>1043</v>
      </c>
      <c r="C9" s="125">
        <v>1110</v>
      </c>
      <c r="D9" s="151">
        <f t="shared" si="0"/>
        <v>106.42377756471717</v>
      </c>
      <c r="E9" s="128">
        <f t="shared" si="1"/>
        <v>67</v>
      </c>
      <c r="K9" s="11"/>
    </row>
    <row r="10" spans="1:11" s="3" customFormat="1" ht="27" customHeight="1" x14ac:dyDescent="0.25">
      <c r="A10" s="104" t="s">
        <v>40</v>
      </c>
      <c r="B10" s="125">
        <v>233</v>
      </c>
      <c r="C10" s="14">
        <v>139</v>
      </c>
      <c r="D10" s="151">
        <f t="shared" si="0"/>
        <v>59.656652360515018</v>
      </c>
      <c r="E10" s="128">
        <f t="shared" si="1"/>
        <v>-94</v>
      </c>
      <c r="K10" s="11"/>
    </row>
    <row r="11" spans="1:11" s="3" customFormat="1" ht="45.75" customHeight="1" x14ac:dyDescent="0.25">
      <c r="A11" s="104" t="s">
        <v>31</v>
      </c>
      <c r="B11" s="125">
        <v>784</v>
      </c>
      <c r="C11" s="14">
        <v>447</v>
      </c>
      <c r="D11" s="151">
        <f t="shared" si="0"/>
        <v>57.015306122448983</v>
      </c>
      <c r="E11" s="128">
        <f t="shared" si="1"/>
        <v>-337</v>
      </c>
      <c r="K11" s="11"/>
    </row>
    <row r="12" spans="1:11" s="3" customFormat="1" ht="42" customHeight="1" x14ac:dyDescent="0.25">
      <c r="A12" s="104" t="s">
        <v>42</v>
      </c>
      <c r="B12" s="125">
        <v>6261</v>
      </c>
      <c r="C12" s="125">
        <v>6361</v>
      </c>
      <c r="D12" s="151">
        <f t="shared" si="0"/>
        <v>101.59718894745249</v>
      </c>
      <c r="E12" s="128">
        <f t="shared" si="1"/>
        <v>100</v>
      </c>
      <c r="K12" s="11"/>
    </row>
    <row r="13" spans="1:11" s="3" customFormat="1" ht="12.75" customHeight="1" x14ac:dyDescent="0.25">
      <c r="A13" s="194" t="s">
        <v>4</v>
      </c>
      <c r="B13" s="195"/>
      <c r="C13" s="195"/>
      <c r="D13" s="195"/>
      <c r="E13" s="195"/>
      <c r="K13" s="11"/>
    </row>
    <row r="14" spans="1:11" s="3" customFormat="1" ht="15" customHeight="1" x14ac:dyDescent="0.25">
      <c r="A14" s="196"/>
      <c r="B14" s="197"/>
      <c r="C14" s="197"/>
      <c r="D14" s="197"/>
      <c r="E14" s="197"/>
      <c r="K14" s="11"/>
    </row>
    <row r="15" spans="1:11" s="3" customFormat="1" ht="24" customHeight="1" x14ac:dyDescent="0.25">
      <c r="A15" s="198" t="s">
        <v>0</v>
      </c>
      <c r="B15" s="200" t="s">
        <v>82</v>
      </c>
      <c r="C15" s="200" t="s">
        <v>83</v>
      </c>
      <c r="D15" s="201" t="s">
        <v>1</v>
      </c>
      <c r="E15" s="202"/>
      <c r="K15" s="11"/>
    </row>
    <row r="16" spans="1:11" ht="32.25" customHeight="1" x14ac:dyDescent="0.2">
      <c r="A16" s="199"/>
      <c r="B16" s="200"/>
      <c r="C16" s="200"/>
      <c r="D16" s="4" t="s">
        <v>2</v>
      </c>
      <c r="E16" s="5" t="s">
        <v>68</v>
      </c>
      <c r="K16" s="11"/>
    </row>
    <row r="17" spans="1:11" ht="24" customHeight="1" x14ac:dyDescent="0.2">
      <c r="A17" s="104" t="s">
        <v>37</v>
      </c>
      <c r="B17" s="126">
        <v>5646</v>
      </c>
      <c r="C17" s="126">
        <v>4088</v>
      </c>
      <c r="D17" s="15">
        <f t="shared" ref="D17:D19" si="2">C17/B17*100</f>
        <v>72.405242649663478</v>
      </c>
      <c r="E17" s="129">
        <f t="shared" ref="E17:E19" si="3">C17-B17</f>
        <v>-1558</v>
      </c>
      <c r="K17" s="11"/>
    </row>
    <row r="18" spans="1:11" ht="25.5" customHeight="1" x14ac:dyDescent="0.2">
      <c r="A18" s="1" t="s">
        <v>38</v>
      </c>
      <c r="B18" s="126">
        <v>3819</v>
      </c>
      <c r="C18" s="126">
        <v>2637</v>
      </c>
      <c r="D18" s="15">
        <f t="shared" si="2"/>
        <v>69.049489395129612</v>
      </c>
      <c r="E18" s="129">
        <f t="shared" si="3"/>
        <v>-1182</v>
      </c>
      <c r="K18" s="11"/>
    </row>
    <row r="19" spans="1:11" ht="33.75" customHeight="1" x14ac:dyDescent="0.2">
      <c r="A19" s="1" t="s">
        <v>41</v>
      </c>
      <c r="B19" s="126">
        <v>3298</v>
      </c>
      <c r="C19" s="126">
        <v>2337</v>
      </c>
      <c r="D19" s="15">
        <f t="shared" si="2"/>
        <v>70.861127956337171</v>
      </c>
      <c r="E19" s="129">
        <f t="shared" si="3"/>
        <v>-961</v>
      </c>
      <c r="K19" s="11"/>
    </row>
    <row r="20" spans="1:11" x14ac:dyDescent="0.2">
      <c r="A20" s="102"/>
      <c r="C20" s="18"/>
      <c r="D20" s="102"/>
      <c r="E20" s="102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90" zoomScaleNormal="85" zoomScaleSheetLayoutView="90" workbookViewId="0">
      <selection activeCell="H15" sqref="H15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4" width="9.5703125" style="188" customWidth="1"/>
    <col min="15" max="15" width="9.5703125" style="73" customWidth="1"/>
    <col min="16" max="16" width="6.28515625" style="73" customWidth="1"/>
    <col min="17" max="17" width="9.28515625" style="70" customWidth="1"/>
    <col min="18" max="18" width="9.28515625" style="189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2.75" customHeight="1" x14ac:dyDescent="0.25">
      <c r="H1" s="273"/>
      <c r="I1" s="273"/>
      <c r="J1" s="273"/>
      <c r="K1" s="273"/>
      <c r="L1" s="273"/>
      <c r="M1" s="273"/>
      <c r="N1" s="73"/>
      <c r="R1" s="70"/>
      <c r="AA1" s="70"/>
    </row>
    <row r="2" spans="1:29" s="54" customFormat="1" ht="43.15" customHeight="1" x14ac:dyDescent="0.25">
      <c r="A2" s="108"/>
      <c r="B2" s="274" t="s">
        <v>96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119" t="s">
        <v>21</v>
      </c>
    </row>
    <row r="3" spans="1:29" s="54" customFormat="1" ht="11.25" customHeight="1" x14ac:dyDescent="0.25">
      <c r="A3" s="108"/>
      <c r="B3" s="164"/>
      <c r="C3" s="164"/>
      <c r="D3" s="164"/>
      <c r="E3" s="164"/>
      <c r="F3" s="164"/>
      <c r="G3" s="164"/>
      <c r="H3" s="101"/>
      <c r="I3" s="101"/>
      <c r="J3" s="101"/>
      <c r="K3" s="164"/>
      <c r="L3" s="164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B3" s="55" t="s">
        <v>5</v>
      </c>
    </row>
    <row r="4" spans="1:29" s="54" customFormat="1" ht="27.75" customHeight="1" x14ac:dyDescent="0.2">
      <c r="A4" s="255"/>
      <c r="B4" s="235" t="s">
        <v>6</v>
      </c>
      <c r="C4" s="236"/>
      <c r="D4" s="237"/>
      <c r="E4" s="235" t="s">
        <v>78</v>
      </c>
      <c r="F4" s="236"/>
      <c r="G4" s="237"/>
      <c r="H4" s="267" t="s">
        <v>25</v>
      </c>
      <c r="I4" s="267"/>
      <c r="J4" s="267"/>
      <c r="K4" s="235" t="s">
        <v>13</v>
      </c>
      <c r="L4" s="236"/>
      <c r="M4" s="237"/>
      <c r="N4" s="235" t="s">
        <v>8</v>
      </c>
      <c r="O4" s="236"/>
      <c r="P4" s="237"/>
      <c r="Q4" s="235" t="s">
        <v>9</v>
      </c>
      <c r="R4" s="236"/>
      <c r="S4" s="236"/>
      <c r="T4" s="235" t="s">
        <v>14</v>
      </c>
      <c r="U4" s="236"/>
      <c r="V4" s="237"/>
      <c r="W4" s="244" t="s">
        <v>16</v>
      </c>
      <c r="X4" s="245"/>
      <c r="Y4" s="246"/>
      <c r="Z4" s="235" t="s">
        <v>15</v>
      </c>
      <c r="AA4" s="236"/>
      <c r="AB4" s="237"/>
    </row>
    <row r="5" spans="1:29" s="56" customFormat="1" ht="22.5" customHeight="1" x14ac:dyDescent="0.2">
      <c r="A5" s="256"/>
      <c r="B5" s="238"/>
      <c r="C5" s="239"/>
      <c r="D5" s="240"/>
      <c r="E5" s="238"/>
      <c r="F5" s="239"/>
      <c r="G5" s="240"/>
      <c r="H5" s="267"/>
      <c r="I5" s="267"/>
      <c r="J5" s="267"/>
      <c r="K5" s="239"/>
      <c r="L5" s="239"/>
      <c r="M5" s="240"/>
      <c r="N5" s="238"/>
      <c r="O5" s="239"/>
      <c r="P5" s="240"/>
      <c r="Q5" s="238"/>
      <c r="R5" s="239"/>
      <c r="S5" s="239"/>
      <c r="T5" s="238"/>
      <c r="U5" s="239"/>
      <c r="V5" s="240"/>
      <c r="W5" s="247"/>
      <c r="X5" s="248"/>
      <c r="Y5" s="249"/>
      <c r="Z5" s="238"/>
      <c r="AA5" s="239"/>
      <c r="AB5" s="240"/>
    </row>
    <row r="6" spans="1:29" s="56" customFormat="1" ht="9" customHeight="1" x14ac:dyDescent="0.2">
      <c r="A6" s="256"/>
      <c r="B6" s="241"/>
      <c r="C6" s="242"/>
      <c r="D6" s="243"/>
      <c r="E6" s="241"/>
      <c r="F6" s="242"/>
      <c r="G6" s="243"/>
      <c r="H6" s="267"/>
      <c r="I6" s="267"/>
      <c r="J6" s="267"/>
      <c r="K6" s="242"/>
      <c r="L6" s="242"/>
      <c r="M6" s="243"/>
      <c r="N6" s="241"/>
      <c r="O6" s="242"/>
      <c r="P6" s="243"/>
      <c r="Q6" s="241"/>
      <c r="R6" s="242"/>
      <c r="S6" s="242"/>
      <c r="T6" s="241"/>
      <c r="U6" s="242"/>
      <c r="V6" s="243"/>
      <c r="W6" s="250"/>
      <c r="X6" s="251"/>
      <c r="Y6" s="252"/>
      <c r="Z6" s="241"/>
      <c r="AA6" s="242"/>
      <c r="AB6" s="243"/>
    </row>
    <row r="7" spans="1:29" s="56" customFormat="1" ht="21.6" customHeight="1" x14ac:dyDescent="0.2">
      <c r="A7" s="257"/>
      <c r="B7" s="190">
        <v>2020</v>
      </c>
      <c r="C7" s="190">
        <v>2021</v>
      </c>
      <c r="D7" s="57" t="s">
        <v>2</v>
      </c>
      <c r="E7" s="190">
        <v>2020</v>
      </c>
      <c r="F7" s="190">
        <v>2021</v>
      </c>
      <c r="G7" s="57" t="s">
        <v>2</v>
      </c>
      <c r="H7" s="190">
        <v>2020</v>
      </c>
      <c r="I7" s="190">
        <v>2021</v>
      </c>
      <c r="J7" s="57" t="s">
        <v>2</v>
      </c>
      <c r="K7" s="190">
        <v>2020</v>
      </c>
      <c r="L7" s="190">
        <v>2021</v>
      </c>
      <c r="M7" s="57" t="s">
        <v>2</v>
      </c>
      <c r="N7" s="190">
        <v>2020</v>
      </c>
      <c r="O7" s="190">
        <v>2021</v>
      </c>
      <c r="P7" s="57" t="s">
        <v>2</v>
      </c>
      <c r="Q7" s="190">
        <v>2020</v>
      </c>
      <c r="R7" s="190">
        <v>2021</v>
      </c>
      <c r="S7" s="57" t="s">
        <v>2</v>
      </c>
      <c r="T7" s="190">
        <v>2020</v>
      </c>
      <c r="U7" s="190">
        <v>2021</v>
      </c>
      <c r="V7" s="57" t="s">
        <v>2</v>
      </c>
      <c r="W7" s="190">
        <v>2020</v>
      </c>
      <c r="X7" s="190">
        <v>2021</v>
      </c>
      <c r="Y7" s="57" t="s">
        <v>2</v>
      </c>
      <c r="Z7" s="190">
        <v>2020</v>
      </c>
      <c r="AA7" s="190">
        <v>2021</v>
      </c>
      <c r="AB7" s="57" t="s">
        <v>2</v>
      </c>
    </row>
    <row r="8" spans="1:29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60" t="s">
        <v>43</v>
      </c>
      <c r="B9" s="178">
        <f>SUM(B10:B27)</f>
        <v>17737</v>
      </c>
      <c r="C9" s="178">
        <f>SUM(C10:C27)</f>
        <v>17018</v>
      </c>
      <c r="D9" s="61">
        <f>C9/B9*100</f>
        <v>95.946326887297744</v>
      </c>
      <c r="E9" s="179">
        <f>SUM(E10:E27)</f>
        <v>8572</v>
      </c>
      <c r="F9" s="179">
        <f>SUM(F10:F27)</f>
        <v>8385</v>
      </c>
      <c r="G9" s="120">
        <f>F9/E9*100</f>
        <v>97.81847876808213</v>
      </c>
      <c r="H9" s="179">
        <f>SUM(H10:H27)</f>
        <v>3479</v>
      </c>
      <c r="I9" s="179">
        <f>SUM(I10:I27)</f>
        <v>2684</v>
      </c>
      <c r="J9" s="120">
        <f>I9/H9*100</f>
        <v>77.148605921241725</v>
      </c>
      <c r="K9" s="179">
        <f>SUM(K10:K27)</f>
        <v>336</v>
      </c>
      <c r="L9" s="179">
        <f>SUM(L10:L27)</f>
        <v>277</v>
      </c>
      <c r="M9" s="120">
        <f>L9/K9*100</f>
        <v>82.44047619047619</v>
      </c>
      <c r="N9" s="179">
        <f>SUM(N10:N27)</f>
        <v>924</v>
      </c>
      <c r="O9" s="179">
        <f>SUM(O10:O27)</f>
        <v>590</v>
      </c>
      <c r="P9" s="120">
        <f>O9/N9*100</f>
        <v>63.852813852813853</v>
      </c>
      <c r="Q9" s="179">
        <f>SUM(Q10:Q27)</f>
        <v>7333</v>
      </c>
      <c r="R9" s="182">
        <f>SUM(R10:R27)</f>
        <v>8089</v>
      </c>
      <c r="S9" s="120">
        <f>R9/Q9*100</f>
        <v>110.30955952543297</v>
      </c>
      <c r="T9" s="179">
        <f>SUM(T10:T27)</f>
        <v>11886</v>
      </c>
      <c r="U9" s="179">
        <f>SUM(U10:U27)</f>
        <v>9328</v>
      </c>
      <c r="V9" s="120">
        <f>U9/T9*100</f>
        <v>78.478882719165398</v>
      </c>
      <c r="W9" s="179">
        <f>SUM(W10:W27)</f>
        <v>5041</v>
      </c>
      <c r="X9" s="179">
        <f>SUM(X10:X27)</f>
        <v>2602</v>
      </c>
      <c r="Y9" s="120">
        <f>X9/W9*100</f>
        <v>51.616742709779807</v>
      </c>
      <c r="Z9" s="179">
        <f>SUM(Z10:Z27)</f>
        <v>4176</v>
      </c>
      <c r="AA9" s="179">
        <f>SUM(AA10:AA27)</f>
        <v>2110</v>
      </c>
      <c r="AB9" s="121">
        <f>AA9/Z9*100</f>
        <v>50.526819923371647</v>
      </c>
    </row>
    <row r="10" spans="1:29" ht="16.5" customHeight="1" x14ac:dyDescent="0.25">
      <c r="A10" s="63" t="s">
        <v>44</v>
      </c>
      <c r="B10" s="64">
        <v>429</v>
      </c>
      <c r="C10" s="64">
        <v>406</v>
      </c>
      <c r="D10" s="61">
        <f t="shared" ref="D10:D27" si="0">C10/B10*100</f>
        <v>94.638694638694645</v>
      </c>
      <c r="E10" s="65">
        <v>368</v>
      </c>
      <c r="F10" s="66">
        <v>333</v>
      </c>
      <c r="G10" s="120">
        <f t="shared" ref="G10:G27" si="1">F10/E10*100</f>
        <v>90.489130434782609</v>
      </c>
      <c r="H10" s="67">
        <v>137</v>
      </c>
      <c r="I10" s="67">
        <v>138</v>
      </c>
      <c r="J10" s="120">
        <f t="shared" ref="J10:J27" si="2">I10/H10*100</f>
        <v>100.72992700729928</v>
      </c>
      <c r="K10" s="66">
        <v>19</v>
      </c>
      <c r="L10" s="66">
        <v>20</v>
      </c>
      <c r="M10" s="120">
        <f t="shared" ref="M10:M27" si="3">L10/K10*100</f>
        <v>105.26315789473684</v>
      </c>
      <c r="N10" s="67">
        <v>12</v>
      </c>
      <c r="O10" s="67">
        <v>14</v>
      </c>
      <c r="P10" s="120">
        <f t="shared" ref="P10:P27" si="4">O10/N10*100</f>
        <v>116.66666666666667</v>
      </c>
      <c r="Q10" s="65">
        <v>346</v>
      </c>
      <c r="R10" s="67">
        <v>316</v>
      </c>
      <c r="S10" s="120">
        <f t="shared" ref="S10:S27" si="5">R10/Q10*100</f>
        <v>91.329479768786129</v>
      </c>
      <c r="T10" s="67">
        <v>171</v>
      </c>
      <c r="U10" s="67">
        <v>97</v>
      </c>
      <c r="V10" s="120">
        <f t="shared" ref="V10:V27" si="6">U10/T10*100</f>
        <v>56.725146198830409</v>
      </c>
      <c r="W10" s="66">
        <v>168</v>
      </c>
      <c r="X10" s="68">
        <v>76</v>
      </c>
      <c r="Y10" s="120">
        <f t="shared" ref="Y10:Y27" si="7">X10/W10*100</f>
        <v>45.238095238095241</v>
      </c>
      <c r="Z10" s="66">
        <v>144</v>
      </c>
      <c r="AA10" s="66">
        <v>66</v>
      </c>
      <c r="AB10" s="121">
        <f t="shared" ref="AB10:AB27" si="8">AA10/Z10*100</f>
        <v>45.833333333333329</v>
      </c>
      <c r="AC10" s="69"/>
    </row>
    <row r="11" spans="1:29" ht="16.5" customHeight="1" x14ac:dyDescent="0.25">
      <c r="A11" s="63" t="s">
        <v>45</v>
      </c>
      <c r="B11" s="64">
        <v>319</v>
      </c>
      <c r="C11" s="64">
        <v>264</v>
      </c>
      <c r="D11" s="61">
        <f t="shared" si="0"/>
        <v>82.758620689655174</v>
      </c>
      <c r="E11" s="65">
        <v>168</v>
      </c>
      <c r="F11" s="66">
        <v>147</v>
      </c>
      <c r="G11" s="120">
        <f t="shared" si="1"/>
        <v>87.5</v>
      </c>
      <c r="H11" s="67">
        <v>77</v>
      </c>
      <c r="I11" s="67">
        <v>59</v>
      </c>
      <c r="J11" s="120">
        <f t="shared" si="2"/>
        <v>76.623376623376629</v>
      </c>
      <c r="K11" s="66">
        <v>20</v>
      </c>
      <c r="L11" s="66">
        <v>14</v>
      </c>
      <c r="M11" s="120">
        <f t="shared" si="3"/>
        <v>70</v>
      </c>
      <c r="N11" s="67">
        <v>33</v>
      </c>
      <c r="O11" s="67">
        <v>11</v>
      </c>
      <c r="P11" s="120">
        <f t="shared" si="4"/>
        <v>33.333333333333329</v>
      </c>
      <c r="Q11" s="65">
        <v>163</v>
      </c>
      <c r="R11" s="67">
        <v>140</v>
      </c>
      <c r="S11" s="120">
        <f t="shared" si="5"/>
        <v>85.889570552147248</v>
      </c>
      <c r="T11" s="67">
        <v>174</v>
      </c>
      <c r="U11" s="67">
        <v>115</v>
      </c>
      <c r="V11" s="120">
        <f t="shared" si="6"/>
        <v>66.091954022988503</v>
      </c>
      <c r="W11" s="66">
        <v>99</v>
      </c>
      <c r="X11" s="68">
        <v>39</v>
      </c>
      <c r="Y11" s="120">
        <f t="shared" si="7"/>
        <v>39.393939393939391</v>
      </c>
      <c r="Z11" s="66">
        <v>89</v>
      </c>
      <c r="AA11" s="66">
        <v>29</v>
      </c>
      <c r="AB11" s="121">
        <f t="shared" si="8"/>
        <v>32.584269662921351</v>
      </c>
      <c r="AC11" s="69"/>
    </row>
    <row r="12" spans="1:29" ht="16.5" customHeight="1" x14ac:dyDescent="0.25">
      <c r="A12" s="63" t="s">
        <v>46</v>
      </c>
      <c r="B12" s="64">
        <v>272</v>
      </c>
      <c r="C12" s="64">
        <v>231</v>
      </c>
      <c r="D12" s="61">
        <f t="shared" si="0"/>
        <v>84.92647058823529</v>
      </c>
      <c r="E12" s="65">
        <v>169</v>
      </c>
      <c r="F12" s="66">
        <v>166</v>
      </c>
      <c r="G12" s="120">
        <f t="shared" si="1"/>
        <v>98.224852071005913</v>
      </c>
      <c r="H12" s="67">
        <v>96</v>
      </c>
      <c r="I12" s="67">
        <v>67</v>
      </c>
      <c r="J12" s="120">
        <f t="shared" si="2"/>
        <v>69.791666666666657</v>
      </c>
      <c r="K12" s="66">
        <v>3</v>
      </c>
      <c r="L12" s="66">
        <v>8</v>
      </c>
      <c r="M12" s="120">
        <f t="shared" si="3"/>
        <v>266.66666666666663</v>
      </c>
      <c r="N12" s="67">
        <v>8</v>
      </c>
      <c r="O12" s="67">
        <v>8</v>
      </c>
      <c r="P12" s="120">
        <f t="shared" si="4"/>
        <v>100</v>
      </c>
      <c r="Q12" s="65">
        <v>155</v>
      </c>
      <c r="R12" s="67">
        <v>164</v>
      </c>
      <c r="S12" s="120">
        <f t="shared" si="5"/>
        <v>105.80645161290323</v>
      </c>
      <c r="T12" s="67">
        <v>127</v>
      </c>
      <c r="U12" s="67">
        <v>58</v>
      </c>
      <c r="V12" s="120">
        <f t="shared" si="6"/>
        <v>45.669291338582681</v>
      </c>
      <c r="W12" s="66">
        <v>101</v>
      </c>
      <c r="X12" s="68">
        <v>38</v>
      </c>
      <c r="Y12" s="120">
        <f t="shared" si="7"/>
        <v>37.623762376237622</v>
      </c>
      <c r="Z12" s="66">
        <v>92</v>
      </c>
      <c r="AA12" s="66">
        <v>35</v>
      </c>
      <c r="AB12" s="121">
        <f t="shared" si="8"/>
        <v>38.04347826086957</v>
      </c>
      <c r="AC12" s="69"/>
    </row>
    <row r="13" spans="1:29" ht="16.5" customHeight="1" x14ac:dyDescent="0.25">
      <c r="A13" s="63" t="s">
        <v>47</v>
      </c>
      <c r="B13" s="64">
        <v>640</v>
      </c>
      <c r="C13" s="64">
        <v>530</v>
      </c>
      <c r="D13" s="61">
        <f t="shared" si="0"/>
        <v>82.8125</v>
      </c>
      <c r="E13" s="65">
        <v>430</v>
      </c>
      <c r="F13" s="66">
        <v>376</v>
      </c>
      <c r="G13" s="120">
        <f t="shared" si="1"/>
        <v>87.441860465116278</v>
      </c>
      <c r="H13" s="67">
        <v>209</v>
      </c>
      <c r="I13" s="67">
        <v>102</v>
      </c>
      <c r="J13" s="120">
        <f t="shared" si="2"/>
        <v>48.803827751196174</v>
      </c>
      <c r="K13" s="66">
        <v>13</v>
      </c>
      <c r="L13" s="66">
        <v>9</v>
      </c>
      <c r="M13" s="120">
        <f t="shared" si="3"/>
        <v>69.230769230769226</v>
      </c>
      <c r="N13" s="67">
        <v>67</v>
      </c>
      <c r="O13" s="67">
        <v>26</v>
      </c>
      <c r="P13" s="120">
        <f t="shared" si="4"/>
        <v>38.805970149253731</v>
      </c>
      <c r="Q13" s="65">
        <v>400</v>
      </c>
      <c r="R13" s="67">
        <v>364</v>
      </c>
      <c r="S13" s="120">
        <f t="shared" si="5"/>
        <v>91</v>
      </c>
      <c r="T13" s="67">
        <v>284</v>
      </c>
      <c r="U13" s="67">
        <v>127</v>
      </c>
      <c r="V13" s="120">
        <f t="shared" si="6"/>
        <v>44.718309859154928</v>
      </c>
      <c r="W13" s="66">
        <v>231</v>
      </c>
      <c r="X13" s="68">
        <v>94</v>
      </c>
      <c r="Y13" s="120">
        <f t="shared" si="7"/>
        <v>40.692640692640694</v>
      </c>
      <c r="Z13" s="66">
        <v>194</v>
      </c>
      <c r="AA13" s="66">
        <v>83</v>
      </c>
      <c r="AB13" s="121">
        <f t="shared" si="8"/>
        <v>42.783505154639172</v>
      </c>
      <c r="AC13" s="69"/>
    </row>
    <row r="14" spans="1:29" ht="16.5" customHeight="1" x14ac:dyDescent="0.25">
      <c r="A14" s="63" t="s">
        <v>48</v>
      </c>
      <c r="B14" s="64">
        <v>192</v>
      </c>
      <c r="C14" s="64">
        <v>183</v>
      </c>
      <c r="D14" s="61">
        <f t="shared" si="0"/>
        <v>95.3125</v>
      </c>
      <c r="E14" s="65">
        <v>168</v>
      </c>
      <c r="F14" s="66">
        <v>145</v>
      </c>
      <c r="G14" s="120">
        <f t="shared" si="1"/>
        <v>86.30952380952381</v>
      </c>
      <c r="H14" s="67">
        <v>44</v>
      </c>
      <c r="I14" s="67">
        <v>60</v>
      </c>
      <c r="J14" s="120">
        <f t="shared" si="2"/>
        <v>136.36363636363635</v>
      </c>
      <c r="K14" s="66">
        <v>13</v>
      </c>
      <c r="L14" s="66">
        <v>9</v>
      </c>
      <c r="M14" s="120">
        <f t="shared" si="3"/>
        <v>69.230769230769226</v>
      </c>
      <c r="N14" s="67">
        <v>22</v>
      </c>
      <c r="O14" s="67">
        <v>2</v>
      </c>
      <c r="P14" s="120">
        <f t="shared" si="4"/>
        <v>9.0909090909090917</v>
      </c>
      <c r="Q14" s="65">
        <v>160</v>
      </c>
      <c r="R14" s="67">
        <v>145</v>
      </c>
      <c r="S14" s="120">
        <f t="shared" si="5"/>
        <v>90.625</v>
      </c>
      <c r="T14" s="67">
        <v>94</v>
      </c>
      <c r="U14" s="67">
        <v>45</v>
      </c>
      <c r="V14" s="120">
        <f t="shared" si="6"/>
        <v>47.872340425531917</v>
      </c>
      <c r="W14" s="66">
        <v>88</v>
      </c>
      <c r="X14" s="68">
        <v>39</v>
      </c>
      <c r="Y14" s="120">
        <f t="shared" si="7"/>
        <v>44.31818181818182</v>
      </c>
      <c r="Z14" s="66">
        <v>78</v>
      </c>
      <c r="AA14" s="66">
        <v>32</v>
      </c>
      <c r="AB14" s="121">
        <f t="shared" si="8"/>
        <v>41.025641025641022</v>
      </c>
      <c r="AC14" s="69"/>
    </row>
    <row r="15" spans="1:29" ht="16.5" customHeight="1" x14ac:dyDescent="0.25">
      <c r="A15" s="63" t="s">
        <v>49</v>
      </c>
      <c r="B15" s="64">
        <v>718</v>
      </c>
      <c r="C15" s="64">
        <v>653</v>
      </c>
      <c r="D15" s="61">
        <f t="shared" si="0"/>
        <v>90.947075208913645</v>
      </c>
      <c r="E15" s="65">
        <v>360</v>
      </c>
      <c r="F15" s="66">
        <v>424</v>
      </c>
      <c r="G15" s="120">
        <f t="shared" si="1"/>
        <v>117.77777777777779</v>
      </c>
      <c r="H15" s="67">
        <v>176</v>
      </c>
      <c r="I15" s="67">
        <v>105</v>
      </c>
      <c r="J15" s="120">
        <f t="shared" si="2"/>
        <v>59.659090909090907</v>
      </c>
      <c r="K15" s="66">
        <v>23</v>
      </c>
      <c r="L15" s="66">
        <v>15</v>
      </c>
      <c r="M15" s="120">
        <f t="shared" si="3"/>
        <v>65.217391304347828</v>
      </c>
      <c r="N15" s="67">
        <v>14</v>
      </c>
      <c r="O15" s="67">
        <v>13</v>
      </c>
      <c r="P15" s="120">
        <f t="shared" si="4"/>
        <v>92.857142857142861</v>
      </c>
      <c r="Q15" s="65">
        <v>280</v>
      </c>
      <c r="R15" s="67">
        <v>410</v>
      </c>
      <c r="S15" s="120">
        <f t="shared" si="5"/>
        <v>146.42857142857142</v>
      </c>
      <c r="T15" s="67">
        <v>392</v>
      </c>
      <c r="U15" s="67">
        <v>335</v>
      </c>
      <c r="V15" s="120">
        <f t="shared" si="6"/>
        <v>85.459183673469383</v>
      </c>
      <c r="W15" s="66">
        <v>218</v>
      </c>
      <c r="X15" s="68">
        <v>143</v>
      </c>
      <c r="Y15" s="120">
        <f t="shared" si="7"/>
        <v>65.596330275229349</v>
      </c>
      <c r="Z15" s="66">
        <v>171</v>
      </c>
      <c r="AA15" s="66">
        <v>97</v>
      </c>
      <c r="AB15" s="121">
        <f t="shared" si="8"/>
        <v>56.725146198830409</v>
      </c>
      <c r="AC15" s="69"/>
    </row>
    <row r="16" spans="1:29" ht="16.5" customHeight="1" x14ac:dyDescent="0.25">
      <c r="A16" s="63" t="s">
        <v>50</v>
      </c>
      <c r="B16" s="64">
        <v>559</v>
      </c>
      <c r="C16" s="64">
        <v>500</v>
      </c>
      <c r="D16" s="61">
        <f t="shared" si="0"/>
        <v>89.445438282647586</v>
      </c>
      <c r="E16" s="65">
        <v>169</v>
      </c>
      <c r="F16" s="66">
        <v>197</v>
      </c>
      <c r="G16" s="120">
        <f t="shared" si="1"/>
        <v>116.5680473372781</v>
      </c>
      <c r="H16" s="67">
        <v>113</v>
      </c>
      <c r="I16" s="67">
        <v>36</v>
      </c>
      <c r="J16" s="120">
        <f t="shared" si="2"/>
        <v>31.858407079646017</v>
      </c>
      <c r="K16" s="66">
        <v>1</v>
      </c>
      <c r="L16" s="66">
        <v>1</v>
      </c>
      <c r="M16" s="120">
        <f t="shared" si="3"/>
        <v>100</v>
      </c>
      <c r="N16" s="67">
        <v>4</v>
      </c>
      <c r="O16" s="67">
        <v>3</v>
      </c>
      <c r="P16" s="120">
        <f t="shared" si="4"/>
        <v>75</v>
      </c>
      <c r="Q16" s="65">
        <v>164</v>
      </c>
      <c r="R16" s="67">
        <v>193</v>
      </c>
      <c r="S16" s="120">
        <f t="shared" si="5"/>
        <v>117.68292682926828</v>
      </c>
      <c r="T16" s="67">
        <v>417</v>
      </c>
      <c r="U16" s="67">
        <v>372</v>
      </c>
      <c r="V16" s="120">
        <f t="shared" si="6"/>
        <v>89.208633093525179</v>
      </c>
      <c r="W16" s="66">
        <v>99</v>
      </c>
      <c r="X16" s="68">
        <v>80</v>
      </c>
      <c r="Y16" s="120">
        <f t="shared" si="7"/>
        <v>80.808080808080803</v>
      </c>
      <c r="Z16" s="66">
        <v>92</v>
      </c>
      <c r="AA16" s="66">
        <v>68</v>
      </c>
      <c r="AB16" s="121">
        <f t="shared" si="8"/>
        <v>73.91304347826086</v>
      </c>
      <c r="AC16" s="69"/>
    </row>
    <row r="17" spans="1:29" ht="16.5" customHeight="1" x14ac:dyDescent="0.25">
      <c r="A17" s="63" t="s">
        <v>51</v>
      </c>
      <c r="B17" s="64">
        <v>598</v>
      </c>
      <c r="C17" s="64">
        <v>541</v>
      </c>
      <c r="D17" s="61">
        <f t="shared" si="0"/>
        <v>90.468227424749159</v>
      </c>
      <c r="E17" s="65">
        <v>287</v>
      </c>
      <c r="F17" s="66">
        <v>271</v>
      </c>
      <c r="G17" s="120">
        <f t="shared" si="1"/>
        <v>94.42508710801394</v>
      </c>
      <c r="H17" s="67">
        <v>126</v>
      </c>
      <c r="I17" s="67">
        <v>112</v>
      </c>
      <c r="J17" s="120">
        <f t="shared" si="2"/>
        <v>88.888888888888886</v>
      </c>
      <c r="K17" s="66">
        <v>17</v>
      </c>
      <c r="L17" s="66">
        <v>11</v>
      </c>
      <c r="M17" s="120">
        <f t="shared" si="3"/>
        <v>64.705882352941174</v>
      </c>
      <c r="N17" s="67">
        <v>11</v>
      </c>
      <c r="O17" s="67">
        <v>26</v>
      </c>
      <c r="P17" s="120">
        <f t="shared" si="4"/>
        <v>236.36363636363637</v>
      </c>
      <c r="Q17" s="65">
        <v>205</v>
      </c>
      <c r="R17" s="67">
        <v>258</v>
      </c>
      <c r="S17" s="120">
        <f t="shared" si="5"/>
        <v>125.85365853658537</v>
      </c>
      <c r="T17" s="67">
        <v>384</v>
      </c>
      <c r="U17" s="67">
        <v>294</v>
      </c>
      <c r="V17" s="120">
        <f t="shared" si="6"/>
        <v>76.5625</v>
      </c>
      <c r="W17" s="66">
        <v>158</v>
      </c>
      <c r="X17" s="68">
        <v>76</v>
      </c>
      <c r="Y17" s="120">
        <f t="shared" si="7"/>
        <v>48.101265822784811</v>
      </c>
      <c r="Z17" s="66">
        <v>142</v>
      </c>
      <c r="AA17" s="66">
        <v>61</v>
      </c>
      <c r="AB17" s="121">
        <f t="shared" si="8"/>
        <v>42.95774647887324</v>
      </c>
      <c r="AC17" s="69"/>
    </row>
    <row r="18" spans="1:29" ht="16.5" customHeight="1" x14ac:dyDescent="0.25">
      <c r="A18" s="63" t="s">
        <v>52</v>
      </c>
      <c r="B18" s="64">
        <v>1197</v>
      </c>
      <c r="C18" s="64">
        <v>1128</v>
      </c>
      <c r="D18" s="61">
        <f t="shared" si="0"/>
        <v>94.235588972431074</v>
      </c>
      <c r="E18" s="65">
        <v>399</v>
      </c>
      <c r="F18" s="66">
        <v>384</v>
      </c>
      <c r="G18" s="120">
        <f t="shared" si="1"/>
        <v>96.240601503759393</v>
      </c>
      <c r="H18" s="67">
        <v>214</v>
      </c>
      <c r="I18" s="67">
        <v>161</v>
      </c>
      <c r="J18" s="120">
        <f t="shared" si="2"/>
        <v>75.233644859813083</v>
      </c>
      <c r="K18" s="66">
        <v>11</v>
      </c>
      <c r="L18" s="66">
        <v>13</v>
      </c>
      <c r="M18" s="120">
        <f t="shared" si="3"/>
        <v>118.18181818181819</v>
      </c>
      <c r="N18" s="67">
        <v>56</v>
      </c>
      <c r="O18" s="67">
        <v>3</v>
      </c>
      <c r="P18" s="120">
        <f t="shared" si="4"/>
        <v>5.3571428571428568</v>
      </c>
      <c r="Q18" s="65">
        <v>349</v>
      </c>
      <c r="R18" s="67">
        <v>361</v>
      </c>
      <c r="S18" s="120">
        <f t="shared" si="5"/>
        <v>103.43839541547277</v>
      </c>
      <c r="T18" s="67">
        <v>938</v>
      </c>
      <c r="U18" s="67">
        <v>788</v>
      </c>
      <c r="V18" s="120">
        <f t="shared" si="6"/>
        <v>84.008528784648178</v>
      </c>
      <c r="W18" s="66">
        <v>228</v>
      </c>
      <c r="X18" s="68">
        <v>77</v>
      </c>
      <c r="Y18" s="120">
        <f t="shared" si="7"/>
        <v>33.771929824561404</v>
      </c>
      <c r="Z18" s="66">
        <v>209</v>
      </c>
      <c r="AA18" s="66">
        <v>69</v>
      </c>
      <c r="AB18" s="121">
        <f t="shared" si="8"/>
        <v>33.014354066985646</v>
      </c>
      <c r="AC18" s="69"/>
    </row>
    <row r="19" spans="1:29" ht="16.5" customHeight="1" x14ac:dyDescent="0.25">
      <c r="A19" s="63" t="s">
        <v>53</v>
      </c>
      <c r="B19" s="64">
        <v>470</v>
      </c>
      <c r="C19" s="64">
        <v>393</v>
      </c>
      <c r="D19" s="61">
        <f t="shared" si="0"/>
        <v>83.61702127659575</v>
      </c>
      <c r="E19" s="65">
        <v>306</v>
      </c>
      <c r="F19" s="66">
        <v>228</v>
      </c>
      <c r="G19" s="120">
        <f t="shared" si="1"/>
        <v>74.509803921568633</v>
      </c>
      <c r="H19" s="67">
        <v>105</v>
      </c>
      <c r="I19" s="67">
        <v>95</v>
      </c>
      <c r="J19" s="120">
        <f t="shared" si="2"/>
        <v>90.476190476190482</v>
      </c>
      <c r="K19" s="66">
        <v>13</v>
      </c>
      <c r="L19" s="66">
        <v>8</v>
      </c>
      <c r="M19" s="120">
        <f t="shared" si="3"/>
        <v>61.53846153846154</v>
      </c>
      <c r="N19" s="67">
        <v>19</v>
      </c>
      <c r="O19" s="67">
        <v>36</v>
      </c>
      <c r="P19" s="120">
        <f t="shared" si="4"/>
        <v>189.4736842105263</v>
      </c>
      <c r="Q19" s="65">
        <v>252</v>
      </c>
      <c r="R19" s="67">
        <v>204</v>
      </c>
      <c r="S19" s="120">
        <f t="shared" si="5"/>
        <v>80.952380952380949</v>
      </c>
      <c r="T19" s="67">
        <v>271</v>
      </c>
      <c r="U19" s="67">
        <v>176</v>
      </c>
      <c r="V19" s="120">
        <f t="shared" si="6"/>
        <v>64.944649446494466</v>
      </c>
      <c r="W19" s="66">
        <v>181</v>
      </c>
      <c r="X19" s="68">
        <v>69</v>
      </c>
      <c r="Y19" s="120">
        <f t="shared" si="7"/>
        <v>38.121546961325969</v>
      </c>
      <c r="Z19" s="66">
        <v>147</v>
      </c>
      <c r="AA19" s="66">
        <v>59</v>
      </c>
      <c r="AB19" s="121">
        <f t="shared" si="8"/>
        <v>40.136054421768705</v>
      </c>
      <c r="AC19" s="69"/>
    </row>
    <row r="20" spans="1:29" ht="16.5" customHeight="1" x14ac:dyDescent="0.25">
      <c r="A20" s="63" t="s">
        <v>54</v>
      </c>
      <c r="B20" s="64">
        <v>305</v>
      </c>
      <c r="C20" s="64">
        <v>325</v>
      </c>
      <c r="D20" s="61">
        <f t="shared" si="0"/>
        <v>106.55737704918033</v>
      </c>
      <c r="E20" s="65">
        <v>250</v>
      </c>
      <c r="F20" s="66">
        <v>284</v>
      </c>
      <c r="G20" s="120">
        <f t="shared" si="1"/>
        <v>113.6</v>
      </c>
      <c r="H20" s="67">
        <v>99</v>
      </c>
      <c r="I20" s="67">
        <v>94</v>
      </c>
      <c r="J20" s="120">
        <f t="shared" si="2"/>
        <v>94.949494949494948</v>
      </c>
      <c r="K20" s="66">
        <v>10</v>
      </c>
      <c r="L20" s="66">
        <v>10</v>
      </c>
      <c r="M20" s="120">
        <f t="shared" si="3"/>
        <v>100</v>
      </c>
      <c r="N20" s="67">
        <v>13</v>
      </c>
      <c r="O20" s="67">
        <v>27</v>
      </c>
      <c r="P20" s="120">
        <f t="shared" si="4"/>
        <v>207.69230769230771</v>
      </c>
      <c r="Q20" s="65">
        <v>217</v>
      </c>
      <c r="R20" s="67">
        <v>273</v>
      </c>
      <c r="S20" s="120">
        <f t="shared" si="5"/>
        <v>125.80645161290323</v>
      </c>
      <c r="T20" s="67">
        <v>133</v>
      </c>
      <c r="U20" s="67">
        <v>78</v>
      </c>
      <c r="V20" s="120">
        <f t="shared" si="6"/>
        <v>58.646616541353382</v>
      </c>
      <c r="W20" s="66">
        <v>127</v>
      </c>
      <c r="X20" s="68">
        <v>71</v>
      </c>
      <c r="Y20" s="120">
        <f t="shared" si="7"/>
        <v>55.905511811023622</v>
      </c>
      <c r="Z20" s="66">
        <v>111</v>
      </c>
      <c r="AA20" s="66">
        <v>51</v>
      </c>
      <c r="AB20" s="121">
        <f t="shared" si="8"/>
        <v>45.945945945945951</v>
      </c>
      <c r="AC20" s="69"/>
    </row>
    <row r="21" spans="1:29" ht="16.5" customHeight="1" x14ac:dyDescent="0.25">
      <c r="A21" s="63" t="s">
        <v>55</v>
      </c>
      <c r="B21" s="64">
        <v>203</v>
      </c>
      <c r="C21" s="64">
        <v>209</v>
      </c>
      <c r="D21" s="61">
        <f t="shared" si="0"/>
        <v>102.95566502463053</v>
      </c>
      <c r="E21" s="65">
        <v>110</v>
      </c>
      <c r="F21" s="66">
        <v>117</v>
      </c>
      <c r="G21" s="120">
        <f t="shared" si="1"/>
        <v>106.36363636363637</v>
      </c>
      <c r="H21" s="67">
        <v>75</v>
      </c>
      <c r="I21" s="67">
        <v>72</v>
      </c>
      <c r="J21" s="120">
        <f t="shared" si="2"/>
        <v>96</v>
      </c>
      <c r="K21" s="66">
        <v>2</v>
      </c>
      <c r="L21" s="66">
        <v>2</v>
      </c>
      <c r="M21" s="120">
        <f t="shared" si="3"/>
        <v>100</v>
      </c>
      <c r="N21" s="67">
        <v>14</v>
      </c>
      <c r="O21" s="67">
        <v>19</v>
      </c>
      <c r="P21" s="120">
        <f t="shared" si="4"/>
        <v>135.71428571428572</v>
      </c>
      <c r="Q21" s="65">
        <v>106</v>
      </c>
      <c r="R21" s="67">
        <v>116</v>
      </c>
      <c r="S21" s="120">
        <f t="shared" si="5"/>
        <v>109.43396226415094</v>
      </c>
      <c r="T21" s="67">
        <v>115</v>
      </c>
      <c r="U21" s="67">
        <v>89</v>
      </c>
      <c r="V21" s="120">
        <f t="shared" si="6"/>
        <v>77.391304347826079</v>
      </c>
      <c r="W21" s="66">
        <v>59</v>
      </c>
      <c r="X21" s="68">
        <v>40</v>
      </c>
      <c r="Y21" s="120">
        <f t="shared" si="7"/>
        <v>67.796610169491515</v>
      </c>
      <c r="Z21" s="66">
        <v>55</v>
      </c>
      <c r="AA21" s="66">
        <v>28</v>
      </c>
      <c r="AB21" s="121">
        <f t="shared" si="8"/>
        <v>50.909090909090907</v>
      </c>
      <c r="AC21" s="69"/>
    </row>
    <row r="22" spans="1:29" ht="16.5" customHeight="1" x14ac:dyDescent="0.25">
      <c r="A22" s="63" t="s">
        <v>56</v>
      </c>
      <c r="B22" s="64">
        <v>393</v>
      </c>
      <c r="C22" s="64">
        <v>402</v>
      </c>
      <c r="D22" s="61">
        <f t="shared" si="0"/>
        <v>102.29007633587786</v>
      </c>
      <c r="E22" s="65">
        <v>325</v>
      </c>
      <c r="F22" s="66">
        <v>360</v>
      </c>
      <c r="G22" s="120">
        <f t="shared" si="1"/>
        <v>110.76923076923077</v>
      </c>
      <c r="H22" s="67">
        <v>111</v>
      </c>
      <c r="I22" s="67">
        <v>130</v>
      </c>
      <c r="J22" s="120">
        <f t="shared" si="2"/>
        <v>117.11711711711712</v>
      </c>
      <c r="K22" s="66">
        <v>14</v>
      </c>
      <c r="L22" s="66">
        <v>11</v>
      </c>
      <c r="M22" s="120">
        <f t="shared" si="3"/>
        <v>78.571428571428569</v>
      </c>
      <c r="N22" s="67">
        <v>21</v>
      </c>
      <c r="O22" s="67">
        <v>19</v>
      </c>
      <c r="P22" s="120">
        <f t="shared" si="4"/>
        <v>90.476190476190482</v>
      </c>
      <c r="Q22" s="65">
        <v>243</v>
      </c>
      <c r="R22" s="67">
        <v>347</v>
      </c>
      <c r="S22" s="120">
        <f t="shared" si="5"/>
        <v>142.79835390946502</v>
      </c>
      <c r="T22" s="67">
        <v>185</v>
      </c>
      <c r="U22" s="67">
        <v>142</v>
      </c>
      <c r="V22" s="120">
        <f t="shared" si="6"/>
        <v>76.756756756756758</v>
      </c>
      <c r="W22" s="66">
        <v>182</v>
      </c>
      <c r="X22" s="68">
        <v>116</v>
      </c>
      <c r="Y22" s="120">
        <f t="shared" si="7"/>
        <v>63.73626373626373</v>
      </c>
      <c r="Z22" s="66">
        <v>166</v>
      </c>
      <c r="AA22" s="66">
        <v>94</v>
      </c>
      <c r="AB22" s="121">
        <f t="shared" si="8"/>
        <v>56.626506024096393</v>
      </c>
      <c r="AC22" s="69"/>
    </row>
    <row r="23" spans="1:29" ht="16.5" customHeight="1" x14ac:dyDescent="0.25">
      <c r="A23" s="63" t="s">
        <v>57</v>
      </c>
      <c r="B23" s="64">
        <v>320</v>
      </c>
      <c r="C23" s="64">
        <v>358</v>
      </c>
      <c r="D23" s="61">
        <f t="shared" si="0"/>
        <v>111.87499999999999</v>
      </c>
      <c r="E23" s="65">
        <v>186</v>
      </c>
      <c r="F23" s="66">
        <v>186</v>
      </c>
      <c r="G23" s="120">
        <f t="shared" si="1"/>
        <v>100</v>
      </c>
      <c r="H23" s="67">
        <v>109</v>
      </c>
      <c r="I23" s="67">
        <v>84</v>
      </c>
      <c r="J23" s="120">
        <f t="shared" si="2"/>
        <v>77.064220183486242</v>
      </c>
      <c r="K23" s="66">
        <v>19</v>
      </c>
      <c r="L23" s="66">
        <v>13</v>
      </c>
      <c r="M23" s="120">
        <f t="shared" si="3"/>
        <v>68.421052631578945</v>
      </c>
      <c r="N23" s="67">
        <v>3</v>
      </c>
      <c r="O23" s="67">
        <v>4</v>
      </c>
      <c r="P23" s="120">
        <f t="shared" si="4"/>
        <v>133.33333333333331</v>
      </c>
      <c r="Q23" s="65">
        <v>178</v>
      </c>
      <c r="R23" s="67">
        <v>186</v>
      </c>
      <c r="S23" s="120">
        <f t="shared" si="5"/>
        <v>104.49438202247192</v>
      </c>
      <c r="T23" s="67">
        <v>198</v>
      </c>
      <c r="U23" s="67">
        <v>235</v>
      </c>
      <c r="V23" s="120">
        <f t="shared" si="6"/>
        <v>118.68686868686868</v>
      </c>
      <c r="W23" s="66">
        <v>92</v>
      </c>
      <c r="X23" s="68">
        <v>69</v>
      </c>
      <c r="Y23" s="120">
        <f t="shared" si="7"/>
        <v>75</v>
      </c>
      <c r="Z23" s="66">
        <v>80</v>
      </c>
      <c r="AA23" s="66">
        <v>66</v>
      </c>
      <c r="AB23" s="121">
        <f t="shared" si="8"/>
        <v>82.5</v>
      </c>
      <c r="AC23" s="69"/>
    </row>
    <row r="24" spans="1:29" ht="16.5" customHeight="1" x14ac:dyDescent="0.25">
      <c r="A24" s="63" t="s">
        <v>58</v>
      </c>
      <c r="B24" s="64">
        <v>911</v>
      </c>
      <c r="C24" s="64">
        <v>1011</v>
      </c>
      <c r="D24" s="61">
        <f t="shared" si="0"/>
        <v>110.97694840834249</v>
      </c>
      <c r="E24" s="65">
        <v>662</v>
      </c>
      <c r="F24" s="66">
        <v>745</v>
      </c>
      <c r="G24" s="120">
        <f t="shared" si="1"/>
        <v>112.53776435045317</v>
      </c>
      <c r="H24" s="67">
        <v>216</v>
      </c>
      <c r="I24" s="67">
        <v>254</v>
      </c>
      <c r="J24" s="120">
        <f t="shared" si="2"/>
        <v>117.59259259259258</v>
      </c>
      <c r="K24" s="66">
        <v>36</v>
      </c>
      <c r="L24" s="66">
        <v>28</v>
      </c>
      <c r="M24" s="120">
        <f t="shared" si="3"/>
        <v>77.777777777777786</v>
      </c>
      <c r="N24" s="67">
        <v>154</v>
      </c>
      <c r="O24" s="67">
        <v>90</v>
      </c>
      <c r="P24" s="120">
        <f t="shared" si="4"/>
        <v>58.441558441558442</v>
      </c>
      <c r="Q24" s="65">
        <v>637</v>
      </c>
      <c r="R24" s="67">
        <v>733</v>
      </c>
      <c r="S24" s="120">
        <f t="shared" si="5"/>
        <v>115.07064364207223</v>
      </c>
      <c r="T24" s="67">
        <v>485</v>
      </c>
      <c r="U24" s="67">
        <v>295</v>
      </c>
      <c r="V24" s="120">
        <f t="shared" si="6"/>
        <v>60.824742268041234</v>
      </c>
      <c r="W24" s="66">
        <v>391</v>
      </c>
      <c r="X24" s="68">
        <v>198</v>
      </c>
      <c r="Y24" s="120">
        <f t="shared" si="7"/>
        <v>50.639386189258317</v>
      </c>
      <c r="Z24" s="66">
        <v>315</v>
      </c>
      <c r="AA24" s="66">
        <v>176</v>
      </c>
      <c r="AB24" s="121">
        <f t="shared" si="8"/>
        <v>55.873015873015873</v>
      </c>
      <c r="AC24" s="69"/>
    </row>
    <row r="25" spans="1:29" ht="16.5" customHeight="1" x14ac:dyDescent="0.25">
      <c r="A25" s="63" t="s">
        <v>59</v>
      </c>
      <c r="B25" s="64">
        <v>4267</v>
      </c>
      <c r="C25" s="64">
        <v>4013</v>
      </c>
      <c r="D25" s="61">
        <f t="shared" si="0"/>
        <v>94.047340051558464</v>
      </c>
      <c r="E25" s="65">
        <v>1104</v>
      </c>
      <c r="F25" s="66">
        <v>1116</v>
      </c>
      <c r="G25" s="120">
        <f t="shared" si="1"/>
        <v>101.08695652173914</v>
      </c>
      <c r="H25" s="67">
        <v>568</v>
      </c>
      <c r="I25" s="67">
        <v>328</v>
      </c>
      <c r="J25" s="120">
        <f t="shared" si="2"/>
        <v>57.74647887323944</v>
      </c>
      <c r="K25" s="66">
        <v>33</v>
      </c>
      <c r="L25" s="66">
        <v>37</v>
      </c>
      <c r="M25" s="120">
        <f t="shared" si="3"/>
        <v>112.12121212121211</v>
      </c>
      <c r="N25" s="67">
        <v>238</v>
      </c>
      <c r="O25" s="67">
        <v>73</v>
      </c>
      <c r="P25" s="120">
        <f t="shared" si="4"/>
        <v>30.672268907563026</v>
      </c>
      <c r="Q25" s="65">
        <v>807</v>
      </c>
      <c r="R25" s="67">
        <v>1073</v>
      </c>
      <c r="S25" s="120">
        <f t="shared" si="5"/>
        <v>132.96158612143742</v>
      </c>
      <c r="T25" s="67">
        <v>3522</v>
      </c>
      <c r="U25" s="67">
        <v>3000</v>
      </c>
      <c r="V25" s="120">
        <f t="shared" si="6"/>
        <v>85.178875638841561</v>
      </c>
      <c r="W25" s="66">
        <v>683</v>
      </c>
      <c r="X25" s="68">
        <v>338</v>
      </c>
      <c r="Y25" s="120">
        <f t="shared" si="7"/>
        <v>49.487554904831626</v>
      </c>
      <c r="Z25" s="66">
        <v>527</v>
      </c>
      <c r="AA25" s="66">
        <v>268</v>
      </c>
      <c r="AB25" s="121">
        <f t="shared" si="8"/>
        <v>50.853889943074002</v>
      </c>
      <c r="AC25" s="69"/>
    </row>
    <row r="26" spans="1:29" ht="16.5" customHeight="1" x14ac:dyDescent="0.25">
      <c r="A26" s="63" t="s">
        <v>60</v>
      </c>
      <c r="B26" s="64">
        <v>4652</v>
      </c>
      <c r="C26" s="64">
        <v>4614</v>
      </c>
      <c r="D26" s="61">
        <f t="shared" si="0"/>
        <v>99.18314703353397</v>
      </c>
      <c r="E26" s="65">
        <v>2424</v>
      </c>
      <c r="F26" s="66">
        <v>2217</v>
      </c>
      <c r="G26" s="120">
        <f t="shared" si="1"/>
        <v>91.460396039603964</v>
      </c>
      <c r="H26" s="67">
        <v>645</v>
      </c>
      <c r="I26" s="67">
        <v>508</v>
      </c>
      <c r="J26" s="120">
        <f t="shared" si="2"/>
        <v>78.759689922480618</v>
      </c>
      <c r="K26" s="66">
        <v>64</v>
      </c>
      <c r="L26" s="66">
        <v>51</v>
      </c>
      <c r="M26" s="120">
        <f t="shared" si="3"/>
        <v>79.6875</v>
      </c>
      <c r="N26" s="67">
        <v>162</v>
      </c>
      <c r="O26" s="67">
        <v>106</v>
      </c>
      <c r="P26" s="120">
        <f t="shared" si="4"/>
        <v>65.432098765432102</v>
      </c>
      <c r="Q26" s="65">
        <v>2118</v>
      </c>
      <c r="R26" s="67">
        <v>2134</v>
      </c>
      <c r="S26" s="120">
        <f t="shared" si="5"/>
        <v>100.75542965061379</v>
      </c>
      <c r="T26" s="67">
        <v>3267</v>
      </c>
      <c r="U26" s="67">
        <v>2696</v>
      </c>
      <c r="V26" s="120">
        <f t="shared" si="6"/>
        <v>82.522191613100702</v>
      </c>
      <c r="W26" s="66">
        <v>1534</v>
      </c>
      <c r="X26" s="68">
        <v>807</v>
      </c>
      <c r="Y26" s="120">
        <f t="shared" si="7"/>
        <v>52.607561929595825</v>
      </c>
      <c r="Z26" s="66">
        <v>1249</v>
      </c>
      <c r="AA26" s="66">
        <v>640</v>
      </c>
      <c r="AB26" s="121">
        <f t="shared" si="8"/>
        <v>51.240992794235382</v>
      </c>
      <c r="AC26" s="69"/>
    </row>
    <row r="27" spans="1:29" ht="16.5" customHeight="1" x14ac:dyDescent="0.25">
      <c r="A27" s="63" t="s">
        <v>61</v>
      </c>
      <c r="B27" s="64">
        <v>1292</v>
      </c>
      <c r="C27" s="64">
        <v>1257</v>
      </c>
      <c r="D27" s="61">
        <f t="shared" si="0"/>
        <v>97.291021671826627</v>
      </c>
      <c r="E27" s="65">
        <v>687</v>
      </c>
      <c r="F27" s="66">
        <v>689</v>
      </c>
      <c r="G27" s="120">
        <f t="shared" si="1"/>
        <v>100.29112081513829</v>
      </c>
      <c r="H27" s="67">
        <v>359</v>
      </c>
      <c r="I27" s="67">
        <v>279</v>
      </c>
      <c r="J27" s="120">
        <f t="shared" si="2"/>
        <v>77.715877437325915</v>
      </c>
      <c r="K27" s="66">
        <v>25</v>
      </c>
      <c r="L27" s="66">
        <v>17</v>
      </c>
      <c r="M27" s="120">
        <f t="shared" si="3"/>
        <v>68</v>
      </c>
      <c r="N27" s="67">
        <v>73</v>
      </c>
      <c r="O27" s="67">
        <v>110</v>
      </c>
      <c r="P27" s="120">
        <f t="shared" si="4"/>
        <v>150.68493150684932</v>
      </c>
      <c r="Q27" s="65">
        <v>553</v>
      </c>
      <c r="R27" s="67">
        <v>672</v>
      </c>
      <c r="S27" s="120">
        <f t="shared" si="5"/>
        <v>121.51898734177216</v>
      </c>
      <c r="T27" s="67">
        <v>729</v>
      </c>
      <c r="U27" s="67">
        <v>386</v>
      </c>
      <c r="V27" s="120">
        <f t="shared" si="6"/>
        <v>52.949245541838131</v>
      </c>
      <c r="W27" s="66">
        <v>402</v>
      </c>
      <c r="X27" s="68">
        <v>232</v>
      </c>
      <c r="Y27" s="120">
        <f t="shared" si="7"/>
        <v>57.711442786069654</v>
      </c>
      <c r="Z27" s="66">
        <v>315</v>
      </c>
      <c r="AA27" s="66">
        <v>188</v>
      </c>
      <c r="AB27" s="121">
        <f t="shared" si="8"/>
        <v>59.682539682539684</v>
      </c>
      <c r="AC27" s="69"/>
    </row>
    <row r="28" spans="1:29" x14ac:dyDescent="0.25">
      <c r="N28" s="73"/>
      <c r="R28" s="70"/>
      <c r="AA28" s="70"/>
    </row>
  </sheetData>
  <mergeCells count="12">
    <mergeCell ref="Z4:AB6"/>
    <mergeCell ref="B2:M2"/>
    <mergeCell ref="A4:A7"/>
    <mergeCell ref="B4:D6"/>
    <mergeCell ref="E4:G6"/>
    <mergeCell ref="H4:J6"/>
    <mergeCell ref="K4:M6"/>
    <mergeCell ref="H1:M1"/>
    <mergeCell ref="N4:P6"/>
    <mergeCell ref="Q4:S6"/>
    <mergeCell ref="T4:V6"/>
    <mergeCell ref="W4:Y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topLeftCell="A4" zoomScale="75" zoomScaleNormal="75" zoomScaleSheetLayoutView="75" workbookViewId="0">
      <selection activeCell="Q12" sqref="Q12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04" t="s">
        <v>98</v>
      </c>
      <c r="B1" s="204"/>
      <c r="C1" s="204"/>
      <c r="D1" s="204"/>
      <c r="E1" s="293"/>
      <c r="F1" s="293"/>
      <c r="G1" s="293"/>
      <c r="H1" s="293"/>
    </row>
    <row r="2" spans="1:11" s="3" customFormat="1" ht="25.5" customHeight="1" x14ac:dyDescent="0.25">
      <c r="A2" s="204" t="s">
        <v>36</v>
      </c>
      <c r="B2" s="204"/>
      <c r="C2" s="204"/>
      <c r="D2" s="204"/>
      <c r="E2" s="293"/>
      <c r="F2" s="293"/>
      <c r="G2" s="293"/>
      <c r="H2" s="293"/>
    </row>
    <row r="3" spans="1:11" s="3" customFormat="1" ht="23.25" customHeight="1" x14ac:dyDescent="0.2">
      <c r="A3" s="294" t="s">
        <v>99</v>
      </c>
      <c r="B3" s="294"/>
      <c r="C3" s="294"/>
      <c r="D3" s="294"/>
      <c r="E3" s="2"/>
      <c r="F3" s="2"/>
      <c r="G3" s="2"/>
      <c r="H3" s="2"/>
    </row>
    <row r="4" spans="1:11" s="3" customFormat="1" ht="23.25" customHeight="1" x14ac:dyDescent="0.25">
      <c r="A4" s="295"/>
      <c r="B4" s="296"/>
      <c r="C4" s="296"/>
      <c r="D4" s="297" t="s">
        <v>100</v>
      </c>
    </row>
    <row r="5" spans="1:11" s="302" customFormat="1" ht="21" customHeight="1" x14ac:dyDescent="0.25">
      <c r="A5" s="298" t="s">
        <v>0</v>
      </c>
      <c r="B5" s="299" t="s">
        <v>101</v>
      </c>
      <c r="C5" s="300" t="s">
        <v>102</v>
      </c>
      <c r="D5" s="301"/>
      <c r="E5" s="3"/>
      <c r="F5" s="3"/>
      <c r="G5" s="3"/>
      <c r="H5" s="3"/>
    </row>
    <row r="6" spans="1:11" s="302" customFormat="1" ht="27.75" customHeight="1" x14ac:dyDescent="0.25">
      <c r="A6" s="298"/>
      <c r="B6" s="303"/>
      <c r="C6" s="304" t="s">
        <v>103</v>
      </c>
      <c r="D6" s="305" t="s">
        <v>104</v>
      </c>
      <c r="E6" s="359"/>
      <c r="F6" s="359"/>
      <c r="G6" s="359"/>
      <c r="H6" s="359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360"/>
      <c r="F7" s="360"/>
      <c r="G7" s="360"/>
      <c r="H7" s="360"/>
      <c r="I7" s="306"/>
      <c r="K7" s="306"/>
    </row>
    <row r="8" spans="1:11" s="3" customFormat="1" ht="42.75" customHeight="1" x14ac:dyDescent="0.25">
      <c r="A8" s="9" t="s">
        <v>105</v>
      </c>
      <c r="B8" s="355">
        <v>47114</v>
      </c>
      <c r="C8" s="357">
        <v>25742</v>
      </c>
      <c r="D8" s="355">
        <v>21372</v>
      </c>
      <c r="E8" s="360"/>
      <c r="F8" s="361">
        <f>C8+D8</f>
        <v>47114</v>
      </c>
      <c r="G8" s="360"/>
      <c r="H8" s="360"/>
    </row>
    <row r="9" spans="1:11" s="92" customFormat="1" ht="42.75" customHeight="1" x14ac:dyDescent="0.25">
      <c r="A9" s="9" t="s">
        <v>106</v>
      </c>
      <c r="B9" s="356">
        <v>26004</v>
      </c>
      <c r="C9" s="356">
        <v>15511</v>
      </c>
      <c r="D9" s="356">
        <v>10493</v>
      </c>
      <c r="E9" s="359"/>
      <c r="F9" s="361">
        <f t="shared" ref="F9:F20" si="0">C9+D9</f>
        <v>26004</v>
      </c>
      <c r="G9" s="359"/>
      <c r="H9" s="359"/>
    </row>
    <row r="10" spans="1:11" s="3" customFormat="1" ht="42" customHeight="1" x14ac:dyDescent="0.25">
      <c r="A10" s="12" t="s">
        <v>107</v>
      </c>
      <c r="B10" s="356">
        <v>8944</v>
      </c>
      <c r="C10" s="356">
        <v>4880</v>
      </c>
      <c r="D10" s="356">
        <v>4064</v>
      </c>
      <c r="E10" s="359"/>
      <c r="F10" s="361">
        <f t="shared" si="0"/>
        <v>8944</v>
      </c>
      <c r="G10" s="359"/>
      <c r="H10" s="359"/>
    </row>
    <row r="11" spans="1:11" s="3" customFormat="1" ht="32.25" customHeight="1" x14ac:dyDescent="0.25">
      <c r="A11" s="13" t="s">
        <v>108</v>
      </c>
      <c r="B11" s="356">
        <v>783</v>
      </c>
      <c r="C11" s="356">
        <v>494</v>
      </c>
      <c r="D11" s="356">
        <v>289</v>
      </c>
      <c r="E11" s="359"/>
      <c r="F11" s="361">
        <f t="shared" si="0"/>
        <v>783</v>
      </c>
      <c r="G11" s="362"/>
      <c r="H11" s="359"/>
    </row>
    <row r="12" spans="1:11" s="3" customFormat="1" ht="56.25" customHeight="1" x14ac:dyDescent="0.25">
      <c r="A12" s="13" t="s">
        <v>109</v>
      </c>
      <c r="B12" s="356">
        <v>2175</v>
      </c>
      <c r="C12" s="356">
        <v>1518</v>
      </c>
      <c r="D12" s="356">
        <v>657</v>
      </c>
      <c r="E12" s="359"/>
      <c r="F12" s="361">
        <f t="shared" si="0"/>
        <v>2175</v>
      </c>
      <c r="G12" s="359"/>
      <c r="H12" s="359"/>
    </row>
    <row r="13" spans="1:11" s="3" customFormat="1" ht="54.75" customHeight="1" x14ac:dyDescent="0.25">
      <c r="A13" s="13" t="s">
        <v>110</v>
      </c>
      <c r="B13" s="356">
        <v>25350</v>
      </c>
      <c r="C13" s="356">
        <v>15109</v>
      </c>
      <c r="D13" s="356">
        <v>10241</v>
      </c>
      <c r="E13" s="362"/>
      <c r="F13" s="361">
        <f t="shared" si="0"/>
        <v>25350</v>
      </c>
      <c r="G13" s="359"/>
      <c r="H13" s="359"/>
    </row>
    <row r="14" spans="1:11" s="3" customFormat="1" ht="22.9" customHeight="1" x14ac:dyDescent="0.25">
      <c r="A14" s="307" t="s">
        <v>111</v>
      </c>
      <c r="B14" s="308"/>
      <c r="C14" s="308"/>
      <c r="D14" s="308"/>
      <c r="E14" s="362"/>
      <c r="F14" s="361"/>
      <c r="G14" s="359"/>
      <c r="H14" s="359"/>
    </row>
    <row r="15" spans="1:11" ht="25.5" customHeight="1" x14ac:dyDescent="0.2">
      <c r="A15" s="309"/>
      <c r="B15" s="310"/>
      <c r="C15" s="310"/>
      <c r="D15" s="310"/>
      <c r="E15" s="362"/>
      <c r="F15" s="361"/>
      <c r="G15" s="359"/>
      <c r="H15" s="359"/>
    </row>
    <row r="16" spans="1:11" ht="21" customHeight="1" x14ac:dyDescent="0.2">
      <c r="A16" s="298" t="s">
        <v>0</v>
      </c>
      <c r="B16" s="299" t="s">
        <v>101</v>
      </c>
      <c r="C16" s="300" t="s">
        <v>102</v>
      </c>
      <c r="D16" s="301"/>
      <c r="E16" s="359"/>
      <c r="F16" s="361"/>
      <c r="G16" s="359"/>
      <c r="H16" s="359"/>
    </row>
    <row r="17" spans="1:8" ht="27" customHeight="1" x14ac:dyDescent="0.2">
      <c r="A17" s="298"/>
      <c r="B17" s="303"/>
      <c r="C17" s="304" t="s">
        <v>103</v>
      </c>
      <c r="D17" s="305" t="s">
        <v>104</v>
      </c>
      <c r="E17" s="363"/>
      <c r="F17" s="361"/>
      <c r="G17" s="363"/>
      <c r="H17" s="363"/>
    </row>
    <row r="18" spans="1:8" ht="30" customHeight="1" x14ac:dyDescent="0.2">
      <c r="A18" s="311" t="s">
        <v>105</v>
      </c>
      <c r="B18" s="358">
        <v>26257</v>
      </c>
      <c r="C18" s="358">
        <v>13741</v>
      </c>
      <c r="D18" s="358">
        <v>12516</v>
      </c>
      <c r="E18" s="363"/>
      <c r="F18" s="361">
        <f t="shared" si="0"/>
        <v>26257</v>
      </c>
      <c r="G18" s="363"/>
      <c r="H18" s="363"/>
    </row>
    <row r="19" spans="1:8" ht="27" customHeight="1" x14ac:dyDescent="0.2">
      <c r="A19" s="312" t="s">
        <v>106</v>
      </c>
      <c r="B19" s="358">
        <v>9760</v>
      </c>
      <c r="C19" s="358">
        <v>5800</v>
      </c>
      <c r="D19" s="358">
        <v>3960</v>
      </c>
      <c r="E19" s="363"/>
      <c r="F19" s="361">
        <f t="shared" si="0"/>
        <v>9760</v>
      </c>
      <c r="G19" s="363"/>
      <c r="H19" s="363"/>
    </row>
    <row r="20" spans="1:8" ht="27" customHeight="1" x14ac:dyDescent="0.2">
      <c r="A20" s="312" t="s">
        <v>112</v>
      </c>
      <c r="B20" s="358">
        <v>8554</v>
      </c>
      <c r="C20" s="358">
        <v>4967</v>
      </c>
      <c r="D20" s="358">
        <v>3587</v>
      </c>
      <c r="E20" s="363"/>
      <c r="F20" s="361">
        <f t="shared" si="0"/>
        <v>8554</v>
      </c>
      <c r="G20" s="363"/>
      <c r="H20" s="363"/>
    </row>
    <row r="21" spans="1:8" x14ac:dyDescent="0.2">
      <c r="B21" s="18"/>
      <c r="C21" s="18"/>
      <c r="D21" s="18"/>
    </row>
    <row r="22" spans="1:8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70" zoomScaleNormal="70" zoomScaleSheetLayoutView="70" workbookViewId="0">
      <selection activeCell="R15" sqref="R15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13" t="s">
        <v>135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3"/>
      <c r="K2" s="54" t="s">
        <v>113</v>
      </c>
    </row>
    <row r="3" spans="1:17" s="78" customFormat="1" ht="21.75" customHeight="1" x14ac:dyDescent="0.2">
      <c r="A3" s="255"/>
      <c r="B3" s="314" t="s">
        <v>6</v>
      </c>
      <c r="C3" s="315" t="s">
        <v>19</v>
      </c>
      <c r="D3" s="314" t="s">
        <v>114</v>
      </c>
      <c r="E3" s="315" t="s">
        <v>115</v>
      </c>
      <c r="F3" s="314" t="s">
        <v>116</v>
      </c>
      <c r="G3" s="315" t="s">
        <v>20</v>
      </c>
      <c r="H3" s="315" t="s">
        <v>9</v>
      </c>
      <c r="I3" s="315" t="s">
        <v>14</v>
      </c>
      <c r="J3" s="316" t="s">
        <v>117</v>
      </c>
      <c r="K3" s="315" t="s">
        <v>15</v>
      </c>
    </row>
    <row r="4" spans="1:17" s="79" customFormat="1" ht="9" customHeight="1" x14ac:dyDescent="0.2">
      <c r="A4" s="256"/>
      <c r="B4" s="314"/>
      <c r="C4" s="315"/>
      <c r="D4" s="314"/>
      <c r="E4" s="315"/>
      <c r="F4" s="314"/>
      <c r="G4" s="315"/>
      <c r="H4" s="315"/>
      <c r="I4" s="315"/>
      <c r="J4" s="316"/>
      <c r="K4" s="315"/>
    </row>
    <row r="5" spans="1:17" s="79" customFormat="1" ht="49.5" customHeight="1" x14ac:dyDescent="0.2">
      <c r="A5" s="256"/>
      <c r="B5" s="314"/>
      <c r="C5" s="315"/>
      <c r="D5" s="314"/>
      <c r="E5" s="315"/>
      <c r="F5" s="314"/>
      <c r="G5" s="315"/>
      <c r="H5" s="315"/>
      <c r="I5" s="315"/>
      <c r="J5" s="316"/>
      <c r="K5" s="315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317"/>
      <c r="N6" s="317"/>
      <c r="O6" s="317"/>
      <c r="P6" s="317"/>
      <c r="Q6" s="317"/>
    </row>
    <row r="7" spans="1:17" s="62" customFormat="1" ht="26.25" customHeight="1" x14ac:dyDescent="0.25">
      <c r="A7" s="318" t="s">
        <v>43</v>
      </c>
      <c r="B7" s="319">
        <f>SUM(B8:B25)</f>
        <v>25742</v>
      </c>
      <c r="C7" s="319">
        <f>SUM(C8:C25)</f>
        <v>15511</v>
      </c>
      <c r="D7" s="319">
        <f t="shared" ref="D7:K7" si="0">SUM(D8:D25)</f>
        <v>4880</v>
      </c>
      <c r="E7" s="319">
        <f t="shared" si="0"/>
        <v>3401</v>
      </c>
      <c r="F7" s="319">
        <f t="shared" si="0"/>
        <v>494</v>
      </c>
      <c r="G7" s="319">
        <f t="shared" si="0"/>
        <v>1518</v>
      </c>
      <c r="H7" s="319">
        <f t="shared" si="0"/>
        <v>15109</v>
      </c>
      <c r="I7" s="319">
        <f t="shared" si="0"/>
        <v>13741</v>
      </c>
      <c r="J7" s="319">
        <f t="shared" si="0"/>
        <v>5800</v>
      </c>
      <c r="K7" s="319">
        <f t="shared" si="0"/>
        <v>4967</v>
      </c>
      <c r="N7" s="320"/>
    </row>
    <row r="8" spans="1:17" ht="26.25" customHeight="1" x14ac:dyDescent="0.3">
      <c r="A8" s="321" t="s">
        <v>118</v>
      </c>
      <c r="B8" s="322">
        <v>689</v>
      </c>
      <c r="C8" s="323">
        <v>615</v>
      </c>
      <c r="D8" s="324">
        <v>187</v>
      </c>
      <c r="E8" s="323">
        <v>142</v>
      </c>
      <c r="F8" s="323">
        <v>20</v>
      </c>
      <c r="G8" s="324">
        <v>18</v>
      </c>
      <c r="H8" s="324">
        <v>596</v>
      </c>
      <c r="I8" s="324">
        <v>238</v>
      </c>
      <c r="J8" s="323">
        <v>217</v>
      </c>
      <c r="K8" s="323">
        <v>202</v>
      </c>
      <c r="N8" s="325"/>
      <c r="P8" s="62"/>
    </row>
    <row r="9" spans="1:17" ht="26.25" customHeight="1" x14ac:dyDescent="0.3">
      <c r="A9" s="321" t="s">
        <v>119</v>
      </c>
      <c r="B9" s="322">
        <v>416</v>
      </c>
      <c r="C9" s="323">
        <v>278</v>
      </c>
      <c r="D9" s="324">
        <v>100</v>
      </c>
      <c r="E9" s="323">
        <v>61</v>
      </c>
      <c r="F9" s="323">
        <v>25</v>
      </c>
      <c r="G9" s="324">
        <v>14</v>
      </c>
      <c r="H9" s="324">
        <v>271</v>
      </c>
      <c r="I9" s="324">
        <v>186</v>
      </c>
      <c r="J9" s="323">
        <v>104</v>
      </c>
      <c r="K9" s="323">
        <v>83</v>
      </c>
      <c r="N9" s="325"/>
      <c r="P9" s="62"/>
    </row>
    <row r="10" spans="1:17" ht="26.25" customHeight="1" x14ac:dyDescent="0.3">
      <c r="A10" s="321" t="s">
        <v>120</v>
      </c>
      <c r="B10" s="322">
        <v>522</v>
      </c>
      <c r="C10" s="323">
        <v>393</v>
      </c>
      <c r="D10" s="324">
        <v>166</v>
      </c>
      <c r="E10" s="323">
        <v>84</v>
      </c>
      <c r="F10" s="323">
        <v>15</v>
      </c>
      <c r="G10" s="324">
        <v>18</v>
      </c>
      <c r="H10" s="324">
        <v>385</v>
      </c>
      <c r="I10" s="324">
        <v>181</v>
      </c>
      <c r="J10" s="323">
        <v>156</v>
      </c>
      <c r="K10" s="323">
        <v>153</v>
      </c>
      <c r="N10" s="325"/>
      <c r="P10" s="62"/>
    </row>
    <row r="11" spans="1:17" ht="26.25" customHeight="1" x14ac:dyDescent="0.3">
      <c r="A11" s="321" t="s">
        <v>121</v>
      </c>
      <c r="B11" s="322">
        <v>954</v>
      </c>
      <c r="C11" s="323">
        <v>741</v>
      </c>
      <c r="D11" s="324">
        <v>223</v>
      </c>
      <c r="E11" s="323">
        <v>166</v>
      </c>
      <c r="F11" s="323">
        <v>18</v>
      </c>
      <c r="G11" s="324">
        <v>103</v>
      </c>
      <c r="H11" s="324">
        <v>721</v>
      </c>
      <c r="I11" s="324">
        <v>284</v>
      </c>
      <c r="J11" s="323">
        <v>236</v>
      </c>
      <c r="K11" s="323">
        <v>220</v>
      </c>
      <c r="N11" s="325"/>
      <c r="P11" s="62"/>
    </row>
    <row r="12" spans="1:17" ht="26.25" customHeight="1" x14ac:dyDescent="0.3">
      <c r="A12" s="321" t="s">
        <v>122</v>
      </c>
      <c r="B12" s="322">
        <v>329</v>
      </c>
      <c r="C12" s="323">
        <v>285</v>
      </c>
      <c r="D12" s="324">
        <v>74</v>
      </c>
      <c r="E12" s="323">
        <v>35</v>
      </c>
      <c r="F12" s="323">
        <v>1</v>
      </c>
      <c r="G12" s="324">
        <v>2</v>
      </c>
      <c r="H12" s="324">
        <v>285</v>
      </c>
      <c r="I12" s="324">
        <v>134</v>
      </c>
      <c r="J12" s="323">
        <v>133</v>
      </c>
      <c r="K12" s="323">
        <v>126</v>
      </c>
      <c r="N12" s="325"/>
      <c r="P12" s="62"/>
    </row>
    <row r="13" spans="1:17" ht="26.25" customHeight="1" x14ac:dyDescent="0.3">
      <c r="A13" s="321" t="s">
        <v>123</v>
      </c>
      <c r="B13" s="322">
        <v>1186</v>
      </c>
      <c r="C13" s="323">
        <v>868</v>
      </c>
      <c r="D13" s="324">
        <v>228</v>
      </c>
      <c r="E13" s="323">
        <v>201</v>
      </c>
      <c r="F13" s="323">
        <v>31</v>
      </c>
      <c r="G13" s="324">
        <v>32</v>
      </c>
      <c r="H13" s="324">
        <v>848</v>
      </c>
      <c r="I13" s="324">
        <v>636</v>
      </c>
      <c r="J13" s="323">
        <v>362</v>
      </c>
      <c r="K13" s="323">
        <v>287</v>
      </c>
      <c r="N13" s="325"/>
      <c r="P13" s="62"/>
    </row>
    <row r="14" spans="1:17" ht="26.25" customHeight="1" x14ac:dyDescent="0.3">
      <c r="A14" s="321" t="s">
        <v>124</v>
      </c>
      <c r="B14" s="322">
        <v>563</v>
      </c>
      <c r="C14" s="323">
        <v>319</v>
      </c>
      <c r="D14" s="324">
        <v>92</v>
      </c>
      <c r="E14" s="323">
        <v>70</v>
      </c>
      <c r="F14" s="323">
        <v>7</v>
      </c>
      <c r="G14" s="324">
        <v>4</v>
      </c>
      <c r="H14" s="324">
        <v>315</v>
      </c>
      <c r="I14" s="324">
        <v>361</v>
      </c>
      <c r="J14" s="323">
        <v>136</v>
      </c>
      <c r="K14" s="323">
        <v>127</v>
      </c>
      <c r="N14" s="325"/>
      <c r="P14" s="62"/>
    </row>
    <row r="15" spans="1:17" ht="26.25" customHeight="1" x14ac:dyDescent="0.3">
      <c r="A15" s="321" t="s">
        <v>125</v>
      </c>
      <c r="B15" s="322">
        <v>863</v>
      </c>
      <c r="C15" s="323">
        <v>511</v>
      </c>
      <c r="D15" s="324">
        <v>150</v>
      </c>
      <c r="E15" s="323">
        <v>118</v>
      </c>
      <c r="F15" s="323">
        <v>27</v>
      </c>
      <c r="G15" s="324">
        <v>71</v>
      </c>
      <c r="H15" s="324">
        <v>498</v>
      </c>
      <c r="I15" s="324">
        <v>486</v>
      </c>
      <c r="J15" s="323">
        <v>169</v>
      </c>
      <c r="K15" s="323">
        <v>144</v>
      </c>
      <c r="N15" s="325"/>
      <c r="P15" s="62"/>
    </row>
    <row r="16" spans="1:17" ht="26.25" customHeight="1" x14ac:dyDescent="0.3">
      <c r="A16" s="321" t="s">
        <v>126</v>
      </c>
      <c r="B16" s="322">
        <v>1518</v>
      </c>
      <c r="C16" s="323">
        <v>669</v>
      </c>
      <c r="D16" s="324">
        <v>302</v>
      </c>
      <c r="E16" s="323">
        <v>189</v>
      </c>
      <c r="F16" s="323">
        <v>19</v>
      </c>
      <c r="G16" s="324">
        <v>8</v>
      </c>
      <c r="H16" s="324">
        <v>632</v>
      </c>
      <c r="I16" s="324">
        <v>966</v>
      </c>
      <c r="J16" s="323">
        <v>176</v>
      </c>
      <c r="K16" s="323">
        <v>161</v>
      </c>
      <c r="N16" s="325"/>
      <c r="P16" s="62"/>
    </row>
    <row r="17" spans="1:16" ht="26.25" customHeight="1" x14ac:dyDescent="0.3">
      <c r="A17" s="321" t="s">
        <v>127</v>
      </c>
      <c r="B17" s="322">
        <v>741</v>
      </c>
      <c r="C17" s="323">
        <v>531</v>
      </c>
      <c r="D17" s="324">
        <v>171</v>
      </c>
      <c r="E17" s="323">
        <v>111</v>
      </c>
      <c r="F17" s="323">
        <v>9</v>
      </c>
      <c r="G17" s="324">
        <v>71</v>
      </c>
      <c r="H17" s="324">
        <v>491</v>
      </c>
      <c r="I17" s="324">
        <v>357</v>
      </c>
      <c r="J17" s="323">
        <v>220</v>
      </c>
      <c r="K17" s="323">
        <v>204</v>
      </c>
      <c r="N17" s="325"/>
      <c r="P17" s="62"/>
    </row>
    <row r="18" spans="1:16" ht="26.25" customHeight="1" x14ac:dyDescent="0.3">
      <c r="A18" s="321" t="s">
        <v>128</v>
      </c>
      <c r="B18" s="322">
        <v>683</v>
      </c>
      <c r="C18" s="323">
        <v>579</v>
      </c>
      <c r="D18" s="324">
        <v>235</v>
      </c>
      <c r="E18" s="323">
        <v>148</v>
      </c>
      <c r="F18" s="323">
        <v>21</v>
      </c>
      <c r="G18" s="324">
        <v>71</v>
      </c>
      <c r="H18" s="324">
        <v>568</v>
      </c>
      <c r="I18" s="324">
        <v>207</v>
      </c>
      <c r="J18" s="323">
        <v>192</v>
      </c>
      <c r="K18" s="323">
        <v>161</v>
      </c>
      <c r="N18" s="325"/>
      <c r="P18" s="62"/>
    </row>
    <row r="19" spans="1:16" ht="26.25" customHeight="1" x14ac:dyDescent="0.3">
      <c r="A19" s="321" t="s">
        <v>129</v>
      </c>
      <c r="B19" s="322">
        <v>369</v>
      </c>
      <c r="C19" s="323">
        <v>257</v>
      </c>
      <c r="D19" s="324">
        <v>157</v>
      </c>
      <c r="E19" s="323">
        <v>85</v>
      </c>
      <c r="F19" s="323">
        <v>7</v>
      </c>
      <c r="G19" s="324">
        <v>24</v>
      </c>
      <c r="H19" s="324">
        <v>256</v>
      </c>
      <c r="I19" s="324">
        <v>128</v>
      </c>
      <c r="J19" s="323">
        <v>94</v>
      </c>
      <c r="K19" s="323">
        <v>77</v>
      </c>
      <c r="N19" s="325"/>
      <c r="P19" s="62"/>
    </row>
    <row r="20" spans="1:16" ht="26.25" customHeight="1" x14ac:dyDescent="0.3">
      <c r="A20" s="321" t="s">
        <v>130</v>
      </c>
      <c r="B20" s="322">
        <v>520</v>
      </c>
      <c r="C20" s="323">
        <v>479</v>
      </c>
      <c r="D20" s="324">
        <v>116</v>
      </c>
      <c r="E20" s="323">
        <v>83</v>
      </c>
      <c r="F20" s="323">
        <v>8</v>
      </c>
      <c r="G20" s="324">
        <v>17</v>
      </c>
      <c r="H20" s="324">
        <v>458</v>
      </c>
      <c r="I20" s="324">
        <v>237</v>
      </c>
      <c r="J20" s="323">
        <v>212</v>
      </c>
      <c r="K20" s="323">
        <v>174</v>
      </c>
      <c r="N20" s="325"/>
      <c r="P20" s="62"/>
    </row>
    <row r="21" spans="1:16" ht="26.25" customHeight="1" x14ac:dyDescent="0.3">
      <c r="A21" s="321" t="s">
        <v>131</v>
      </c>
      <c r="B21" s="322">
        <v>557</v>
      </c>
      <c r="C21" s="323">
        <v>340</v>
      </c>
      <c r="D21" s="324">
        <v>186</v>
      </c>
      <c r="E21" s="323">
        <v>140</v>
      </c>
      <c r="F21" s="323">
        <v>27</v>
      </c>
      <c r="G21" s="324">
        <v>15</v>
      </c>
      <c r="H21" s="324">
        <v>340</v>
      </c>
      <c r="I21" s="324">
        <v>320</v>
      </c>
      <c r="J21" s="323">
        <v>119</v>
      </c>
      <c r="K21" s="323">
        <v>116</v>
      </c>
      <c r="N21" s="325"/>
      <c r="P21" s="62"/>
    </row>
    <row r="22" spans="1:16" ht="26.25" customHeight="1" x14ac:dyDescent="0.3">
      <c r="A22" s="321" t="s">
        <v>132</v>
      </c>
      <c r="B22" s="322">
        <v>1571</v>
      </c>
      <c r="C22" s="323">
        <v>1277</v>
      </c>
      <c r="D22" s="324">
        <v>380</v>
      </c>
      <c r="E22" s="323">
        <v>255</v>
      </c>
      <c r="F22" s="323">
        <v>81</v>
      </c>
      <c r="G22" s="324">
        <v>229</v>
      </c>
      <c r="H22" s="324">
        <v>1262</v>
      </c>
      <c r="I22" s="324">
        <v>534</v>
      </c>
      <c r="J22" s="323">
        <v>417</v>
      </c>
      <c r="K22" s="323">
        <v>371</v>
      </c>
      <c r="N22" s="325"/>
      <c r="P22" s="62"/>
    </row>
    <row r="23" spans="1:16" ht="26.25" customHeight="1" x14ac:dyDescent="0.3">
      <c r="A23" s="321" t="s">
        <v>59</v>
      </c>
      <c r="B23" s="322">
        <v>5358</v>
      </c>
      <c r="C23" s="323">
        <v>2090</v>
      </c>
      <c r="D23" s="324">
        <v>581</v>
      </c>
      <c r="E23" s="323">
        <v>430</v>
      </c>
      <c r="F23" s="323">
        <v>47</v>
      </c>
      <c r="G23" s="324">
        <v>217</v>
      </c>
      <c r="H23" s="324">
        <v>2036</v>
      </c>
      <c r="I23" s="324">
        <v>3755</v>
      </c>
      <c r="J23" s="323">
        <v>748</v>
      </c>
      <c r="K23" s="323">
        <v>625</v>
      </c>
      <c r="N23" s="325"/>
      <c r="P23" s="62"/>
    </row>
    <row r="24" spans="1:16" ht="26.25" customHeight="1" x14ac:dyDescent="0.3">
      <c r="A24" s="321" t="s">
        <v>133</v>
      </c>
      <c r="B24" s="322">
        <v>7003</v>
      </c>
      <c r="C24" s="323">
        <v>3993</v>
      </c>
      <c r="D24" s="324">
        <v>1056</v>
      </c>
      <c r="E24" s="323">
        <v>763</v>
      </c>
      <c r="F24" s="323">
        <v>78</v>
      </c>
      <c r="G24" s="324">
        <v>284</v>
      </c>
      <c r="H24" s="324">
        <v>3881</v>
      </c>
      <c r="I24" s="324">
        <v>4029</v>
      </c>
      <c r="J24" s="323">
        <v>1586</v>
      </c>
      <c r="K24" s="323">
        <v>1295</v>
      </c>
      <c r="N24" s="325"/>
      <c r="P24" s="62"/>
    </row>
    <row r="25" spans="1:16" ht="26.25" customHeight="1" x14ac:dyDescent="0.3">
      <c r="A25" s="321" t="s">
        <v>134</v>
      </c>
      <c r="B25" s="322">
        <v>1900</v>
      </c>
      <c r="C25" s="323">
        <v>1286</v>
      </c>
      <c r="D25" s="324">
        <v>476</v>
      </c>
      <c r="E25" s="323">
        <v>320</v>
      </c>
      <c r="F25" s="323">
        <v>53</v>
      </c>
      <c r="G25" s="324">
        <v>320</v>
      </c>
      <c r="H25" s="324">
        <v>1266</v>
      </c>
      <c r="I25" s="324">
        <v>702</v>
      </c>
      <c r="J25" s="323">
        <v>523</v>
      </c>
      <c r="K25" s="323">
        <v>441</v>
      </c>
      <c r="N25" s="325"/>
      <c r="P25" s="62"/>
    </row>
    <row r="26" spans="1:16" x14ac:dyDescent="0.25">
      <c r="C26" s="70"/>
      <c r="D26" s="70"/>
      <c r="E26" s="70"/>
      <c r="F26" s="70"/>
      <c r="G26" s="70"/>
      <c r="H26" s="327"/>
      <c r="I26" s="326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T19" sqref="T19"/>
    </sheetView>
  </sheetViews>
  <sheetFormatPr defaultRowHeight="15.75" x14ac:dyDescent="0.25"/>
  <cols>
    <col min="1" max="1" width="33.85546875" style="328" customWidth="1"/>
    <col min="2" max="2" width="10.5703125" style="328" customWidth="1"/>
    <col min="3" max="3" width="14.28515625" style="329" customWidth="1"/>
    <col min="4" max="4" width="12.140625" style="329" customWidth="1"/>
    <col min="5" max="5" width="13" style="329" customWidth="1"/>
    <col min="6" max="6" width="12.140625" style="329" customWidth="1"/>
    <col min="7" max="7" width="18" style="329" customWidth="1"/>
    <col min="8" max="8" width="14.7109375" style="329" customWidth="1"/>
    <col min="9" max="9" width="12.5703125" style="330" customWidth="1"/>
    <col min="10" max="10" width="12" style="329" customWidth="1"/>
    <col min="11" max="11" width="12.140625" style="329" customWidth="1"/>
    <col min="12" max="256" width="9.140625" style="330"/>
    <col min="257" max="257" width="33.85546875" style="330" customWidth="1"/>
    <col min="258" max="258" width="10.5703125" style="330" customWidth="1"/>
    <col min="259" max="259" width="14.28515625" style="330" customWidth="1"/>
    <col min="260" max="260" width="12.140625" style="330" customWidth="1"/>
    <col min="261" max="261" width="13" style="330" customWidth="1"/>
    <col min="262" max="262" width="12.140625" style="330" customWidth="1"/>
    <col min="263" max="263" width="18" style="330" customWidth="1"/>
    <col min="264" max="264" width="14.7109375" style="330" customWidth="1"/>
    <col min="265" max="265" width="12.5703125" style="330" customWidth="1"/>
    <col min="266" max="266" width="12" style="330" customWidth="1"/>
    <col min="267" max="267" width="12.140625" style="330" customWidth="1"/>
    <col min="268" max="512" width="9.140625" style="330"/>
    <col min="513" max="513" width="33.85546875" style="330" customWidth="1"/>
    <col min="514" max="514" width="10.5703125" style="330" customWidth="1"/>
    <col min="515" max="515" width="14.28515625" style="330" customWidth="1"/>
    <col min="516" max="516" width="12.140625" style="330" customWidth="1"/>
    <col min="517" max="517" width="13" style="330" customWidth="1"/>
    <col min="518" max="518" width="12.140625" style="330" customWidth="1"/>
    <col min="519" max="519" width="18" style="330" customWidth="1"/>
    <col min="520" max="520" width="14.7109375" style="330" customWidth="1"/>
    <col min="521" max="521" width="12.5703125" style="330" customWidth="1"/>
    <col min="522" max="522" width="12" style="330" customWidth="1"/>
    <col min="523" max="523" width="12.140625" style="330" customWidth="1"/>
    <col min="524" max="768" width="9.140625" style="330"/>
    <col min="769" max="769" width="33.85546875" style="330" customWidth="1"/>
    <col min="770" max="770" width="10.5703125" style="330" customWidth="1"/>
    <col min="771" max="771" width="14.28515625" style="330" customWidth="1"/>
    <col min="772" max="772" width="12.140625" style="330" customWidth="1"/>
    <col min="773" max="773" width="13" style="330" customWidth="1"/>
    <col min="774" max="774" width="12.140625" style="330" customWidth="1"/>
    <col min="775" max="775" width="18" style="330" customWidth="1"/>
    <col min="776" max="776" width="14.7109375" style="330" customWidth="1"/>
    <col min="777" max="777" width="12.5703125" style="330" customWidth="1"/>
    <col min="778" max="778" width="12" style="330" customWidth="1"/>
    <col min="779" max="779" width="12.140625" style="330" customWidth="1"/>
    <col min="780" max="1024" width="9.140625" style="330"/>
    <col min="1025" max="1025" width="33.85546875" style="330" customWidth="1"/>
    <col min="1026" max="1026" width="10.5703125" style="330" customWidth="1"/>
    <col min="1027" max="1027" width="14.28515625" style="330" customWidth="1"/>
    <col min="1028" max="1028" width="12.140625" style="330" customWidth="1"/>
    <col min="1029" max="1029" width="13" style="330" customWidth="1"/>
    <col min="1030" max="1030" width="12.140625" style="330" customWidth="1"/>
    <col min="1031" max="1031" width="18" style="330" customWidth="1"/>
    <col min="1032" max="1032" width="14.7109375" style="330" customWidth="1"/>
    <col min="1033" max="1033" width="12.5703125" style="330" customWidth="1"/>
    <col min="1034" max="1034" width="12" style="330" customWidth="1"/>
    <col min="1035" max="1035" width="12.140625" style="330" customWidth="1"/>
    <col min="1036" max="1280" width="9.140625" style="330"/>
    <col min="1281" max="1281" width="33.85546875" style="330" customWidth="1"/>
    <col min="1282" max="1282" width="10.5703125" style="330" customWidth="1"/>
    <col min="1283" max="1283" width="14.28515625" style="330" customWidth="1"/>
    <col min="1284" max="1284" width="12.140625" style="330" customWidth="1"/>
    <col min="1285" max="1285" width="13" style="330" customWidth="1"/>
    <col min="1286" max="1286" width="12.140625" style="330" customWidth="1"/>
    <col min="1287" max="1287" width="18" style="330" customWidth="1"/>
    <col min="1288" max="1288" width="14.7109375" style="330" customWidth="1"/>
    <col min="1289" max="1289" width="12.5703125" style="330" customWidth="1"/>
    <col min="1290" max="1290" width="12" style="330" customWidth="1"/>
    <col min="1291" max="1291" width="12.140625" style="330" customWidth="1"/>
    <col min="1292" max="1536" width="9.140625" style="330"/>
    <col min="1537" max="1537" width="33.85546875" style="330" customWidth="1"/>
    <col min="1538" max="1538" width="10.5703125" style="330" customWidth="1"/>
    <col min="1539" max="1539" width="14.28515625" style="330" customWidth="1"/>
    <col min="1540" max="1540" width="12.140625" style="330" customWidth="1"/>
    <col min="1541" max="1541" width="13" style="330" customWidth="1"/>
    <col min="1542" max="1542" width="12.140625" style="330" customWidth="1"/>
    <col min="1543" max="1543" width="18" style="330" customWidth="1"/>
    <col min="1544" max="1544" width="14.7109375" style="330" customWidth="1"/>
    <col min="1545" max="1545" width="12.5703125" style="330" customWidth="1"/>
    <col min="1546" max="1546" width="12" style="330" customWidth="1"/>
    <col min="1547" max="1547" width="12.140625" style="330" customWidth="1"/>
    <col min="1548" max="1792" width="9.140625" style="330"/>
    <col min="1793" max="1793" width="33.85546875" style="330" customWidth="1"/>
    <col min="1794" max="1794" width="10.5703125" style="330" customWidth="1"/>
    <col min="1795" max="1795" width="14.28515625" style="330" customWidth="1"/>
    <col min="1796" max="1796" width="12.140625" style="330" customWidth="1"/>
    <col min="1797" max="1797" width="13" style="330" customWidth="1"/>
    <col min="1798" max="1798" width="12.140625" style="330" customWidth="1"/>
    <col min="1799" max="1799" width="18" style="330" customWidth="1"/>
    <col min="1800" max="1800" width="14.7109375" style="330" customWidth="1"/>
    <col min="1801" max="1801" width="12.5703125" style="330" customWidth="1"/>
    <col min="1802" max="1802" width="12" style="330" customWidth="1"/>
    <col min="1803" max="1803" width="12.140625" style="330" customWidth="1"/>
    <col min="1804" max="2048" width="9.140625" style="330"/>
    <col min="2049" max="2049" width="33.85546875" style="330" customWidth="1"/>
    <col min="2050" max="2050" width="10.5703125" style="330" customWidth="1"/>
    <col min="2051" max="2051" width="14.28515625" style="330" customWidth="1"/>
    <col min="2052" max="2052" width="12.140625" style="330" customWidth="1"/>
    <col min="2053" max="2053" width="13" style="330" customWidth="1"/>
    <col min="2054" max="2054" width="12.140625" style="330" customWidth="1"/>
    <col min="2055" max="2055" width="18" style="330" customWidth="1"/>
    <col min="2056" max="2056" width="14.7109375" style="330" customWidth="1"/>
    <col min="2057" max="2057" width="12.5703125" style="330" customWidth="1"/>
    <col min="2058" max="2058" width="12" style="330" customWidth="1"/>
    <col min="2059" max="2059" width="12.140625" style="330" customWidth="1"/>
    <col min="2060" max="2304" width="9.140625" style="330"/>
    <col min="2305" max="2305" width="33.85546875" style="330" customWidth="1"/>
    <col min="2306" max="2306" width="10.5703125" style="330" customWidth="1"/>
    <col min="2307" max="2307" width="14.28515625" style="330" customWidth="1"/>
    <col min="2308" max="2308" width="12.140625" style="330" customWidth="1"/>
    <col min="2309" max="2309" width="13" style="330" customWidth="1"/>
    <col min="2310" max="2310" width="12.140625" style="330" customWidth="1"/>
    <col min="2311" max="2311" width="18" style="330" customWidth="1"/>
    <col min="2312" max="2312" width="14.7109375" style="330" customWidth="1"/>
    <col min="2313" max="2313" width="12.5703125" style="330" customWidth="1"/>
    <col min="2314" max="2314" width="12" style="330" customWidth="1"/>
    <col min="2315" max="2315" width="12.140625" style="330" customWidth="1"/>
    <col min="2316" max="2560" width="9.140625" style="330"/>
    <col min="2561" max="2561" width="33.85546875" style="330" customWidth="1"/>
    <col min="2562" max="2562" width="10.5703125" style="330" customWidth="1"/>
    <col min="2563" max="2563" width="14.28515625" style="330" customWidth="1"/>
    <col min="2564" max="2564" width="12.140625" style="330" customWidth="1"/>
    <col min="2565" max="2565" width="13" style="330" customWidth="1"/>
    <col min="2566" max="2566" width="12.140625" style="330" customWidth="1"/>
    <col min="2567" max="2567" width="18" style="330" customWidth="1"/>
    <col min="2568" max="2568" width="14.7109375" style="330" customWidth="1"/>
    <col min="2569" max="2569" width="12.5703125" style="330" customWidth="1"/>
    <col min="2570" max="2570" width="12" style="330" customWidth="1"/>
    <col min="2571" max="2571" width="12.140625" style="330" customWidth="1"/>
    <col min="2572" max="2816" width="9.140625" style="330"/>
    <col min="2817" max="2817" width="33.85546875" style="330" customWidth="1"/>
    <col min="2818" max="2818" width="10.5703125" style="330" customWidth="1"/>
    <col min="2819" max="2819" width="14.28515625" style="330" customWidth="1"/>
    <col min="2820" max="2820" width="12.140625" style="330" customWidth="1"/>
    <col min="2821" max="2821" width="13" style="330" customWidth="1"/>
    <col min="2822" max="2822" width="12.140625" style="330" customWidth="1"/>
    <col min="2823" max="2823" width="18" style="330" customWidth="1"/>
    <col min="2824" max="2824" width="14.7109375" style="330" customWidth="1"/>
    <col min="2825" max="2825" width="12.5703125" style="330" customWidth="1"/>
    <col min="2826" max="2826" width="12" style="330" customWidth="1"/>
    <col min="2827" max="2827" width="12.140625" style="330" customWidth="1"/>
    <col min="2828" max="3072" width="9.140625" style="330"/>
    <col min="3073" max="3073" width="33.85546875" style="330" customWidth="1"/>
    <col min="3074" max="3074" width="10.5703125" style="330" customWidth="1"/>
    <col min="3075" max="3075" width="14.28515625" style="330" customWidth="1"/>
    <col min="3076" max="3076" width="12.140625" style="330" customWidth="1"/>
    <col min="3077" max="3077" width="13" style="330" customWidth="1"/>
    <col min="3078" max="3078" width="12.140625" style="330" customWidth="1"/>
    <col min="3079" max="3079" width="18" style="330" customWidth="1"/>
    <col min="3080" max="3080" width="14.7109375" style="330" customWidth="1"/>
    <col min="3081" max="3081" width="12.5703125" style="330" customWidth="1"/>
    <col min="3082" max="3082" width="12" style="330" customWidth="1"/>
    <col min="3083" max="3083" width="12.140625" style="330" customWidth="1"/>
    <col min="3084" max="3328" width="9.140625" style="330"/>
    <col min="3329" max="3329" width="33.85546875" style="330" customWidth="1"/>
    <col min="3330" max="3330" width="10.5703125" style="330" customWidth="1"/>
    <col min="3331" max="3331" width="14.28515625" style="330" customWidth="1"/>
    <col min="3332" max="3332" width="12.140625" style="330" customWidth="1"/>
    <col min="3333" max="3333" width="13" style="330" customWidth="1"/>
    <col min="3334" max="3334" width="12.140625" style="330" customWidth="1"/>
    <col min="3335" max="3335" width="18" style="330" customWidth="1"/>
    <col min="3336" max="3336" width="14.7109375" style="330" customWidth="1"/>
    <col min="3337" max="3337" width="12.5703125" style="330" customWidth="1"/>
    <col min="3338" max="3338" width="12" style="330" customWidth="1"/>
    <col min="3339" max="3339" width="12.140625" style="330" customWidth="1"/>
    <col min="3340" max="3584" width="9.140625" style="330"/>
    <col min="3585" max="3585" width="33.85546875" style="330" customWidth="1"/>
    <col min="3586" max="3586" width="10.5703125" style="330" customWidth="1"/>
    <col min="3587" max="3587" width="14.28515625" style="330" customWidth="1"/>
    <col min="3588" max="3588" width="12.140625" style="330" customWidth="1"/>
    <col min="3589" max="3589" width="13" style="330" customWidth="1"/>
    <col min="3590" max="3590" width="12.140625" style="330" customWidth="1"/>
    <col min="3591" max="3591" width="18" style="330" customWidth="1"/>
    <col min="3592" max="3592" width="14.7109375" style="330" customWidth="1"/>
    <col min="3593" max="3593" width="12.5703125" style="330" customWidth="1"/>
    <col min="3594" max="3594" width="12" style="330" customWidth="1"/>
    <col min="3595" max="3595" width="12.140625" style="330" customWidth="1"/>
    <col min="3596" max="3840" width="9.140625" style="330"/>
    <col min="3841" max="3841" width="33.85546875" style="330" customWidth="1"/>
    <col min="3842" max="3842" width="10.5703125" style="330" customWidth="1"/>
    <col min="3843" max="3843" width="14.28515625" style="330" customWidth="1"/>
    <col min="3844" max="3844" width="12.140625" style="330" customWidth="1"/>
    <col min="3845" max="3845" width="13" style="330" customWidth="1"/>
    <col min="3846" max="3846" width="12.140625" style="330" customWidth="1"/>
    <col min="3847" max="3847" width="18" style="330" customWidth="1"/>
    <col min="3848" max="3848" width="14.7109375" style="330" customWidth="1"/>
    <col min="3849" max="3849" width="12.5703125" style="330" customWidth="1"/>
    <col min="3850" max="3850" width="12" style="330" customWidth="1"/>
    <col min="3851" max="3851" width="12.140625" style="330" customWidth="1"/>
    <col min="3852" max="4096" width="9.140625" style="330"/>
    <col min="4097" max="4097" width="33.85546875" style="330" customWidth="1"/>
    <col min="4098" max="4098" width="10.5703125" style="330" customWidth="1"/>
    <col min="4099" max="4099" width="14.28515625" style="330" customWidth="1"/>
    <col min="4100" max="4100" width="12.140625" style="330" customWidth="1"/>
    <col min="4101" max="4101" width="13" style="330" customWidth="1"/>
    <col min="4102" max="4102" width="12.140625" style="330" customWidth="1"/>
    <col min="4103" max="4103" width="18" style="330" customWidth="1"/>
    <col min="4104" max="4104" width="14.7109375" style="330" customWidth="1"/>
    <col min="4105" max="4105" width="12.5703125" style="330" customWidth="1"/>
    <col min="4106" max="4106" width="12" style="330" customWidth="1"/>
    <col min="4107" max="4107" width="12.140625" style="330" customWidth="1"/>
    <col min="4108" max="4352" width="9.140625" style="330"/>
    <col min="4353" max="4353" width="33.85546875" style="330" customWidth="1"/>
    <col min="4354" max="4354" width="10.5703125" style="330" customWidth="1"/>
    <col min="4355" max="4355" width="14.28515625" style="330" customWidth="1"/>
    <col min="4356" max="4356" width="12.140625" style="330" customWidth="1"/>
    <col min="4357" max="4357" width="13" style="330" customWidth="1"/>
    <col min="4358" max="4358" width="12.140625" style="330" customWidth="1"/>
    <col min="4359" max="4359" width="18" style="330" customWidth="1"/>
    <col min="4360" max="4360" width="14.7109375" style="330" customWidth="1"/>
    <col min="4361" max="4361" width="12.5703125" style="330" customWidth="1"/>
    <col min="4362" max="4362" width="12" style="330" customWidth="1"/>
    <col min="4363" max="4363" width="12.140625" style="330" customWidth="1"/>
    <col min="4364" max="4608" width="9.140625" style="330"/>
    <col min="4609" max="4609" width="33.85546875" style="330" customWidth="1"/>
    <col min="4610" max="4610" width="10.5703125" style="330" customWidth="1"/>
    <col min="4611" max="4611" width="14.28515625" style="330" customWidth="1"/>
    <col min="4612" max="4612" width="12.140625" style="330" customWidth="1"/>
    <col min="4613" max="4613" width="13" style="330" customWidth="1"/>
    <col min="4614" max="4614" width="12.140625" style="330" customWidth="1"/>
    <col min="4615" max="4615" width="18" style="330" customWidth="1"/>
    <col min="4616" max="4616" width="14.7109375" style="330" customWidth="1"/>
    <col min="4617" max="4617" width="12.5703125" style="330" customWidth="1"/>
    <col min="4618" max="4618" width="12" style="330" customWidth="1"/>
    <col min="4619" max="4619" width="12.140625" style="330" customWidth="1"/>
    <col min="4620" max="4864" width="9.140625" style="330"/>
    <col min="4865" max="4865" width="33.85546875" style="330" customWidth="1"/>
    <col min="4866" max="4866" width="10.5703125" style="330" customWidth="1"/>
    <col min="4867" max="4867" width="14.28515625" style="330" customWidth="1"/>
    <col min="4868" max="4868" width="12.140625" style="330" customWidth="1"/>
    <col min="4869" max="4869" width="13" style="330" customWidth="1"/>
    <col min="4870" max="4870" width="12.140625" style="330" customWidth="1"/>
    <col min="4871" max="4871" width="18" style="330" customWidth="1"/>
    <col min="4872" max="4872" width="14.7109375" style="330" customWidth="1"/>
    <col min="4873" max="4873" width="12.5703125" style="330" customWidth="1"/>
    <col min="4874" max="4874" width="12" style="330" customWidth="1"/>
    <col min="4875" max="4875" width="12.140625" style="330" customWidth="1"/>
    <col min="4876" max="5120" width="9.140625" style="330"/>
    <col min="5121" max="5121" width="33.85546875" style="330" customWidth="1"/>
    <col min="5122" max="5122" width="10.5703125" style="330" customWidth="1"/>
    <col min="5123" max="5123" width="14.28515625" style="330" customWidth="1"/>
    <col min="5124" max="5124" width="12.140625" style="330" customWidth="1"/>
    <col min="5125" max="5125" width="13" style="330" customWidth="1"/>
    <col min="5126" max="5126" width="12.140625" style="330" customWidth="1"/>
    <col min="5127" max="5127" width="18" style="330" customWidth="1"/>
    <col min="5128" max="5128" width="14.7109375" style="330" customWidth="1"/>
    <col min="5129" max="5129" width="12.5703125" style="330" customWidth="1"/>
    <col min="5130" max="5130" width="12" style="330" customWidth="1"/>
    <col min="5131" max="5131" width="12.140625" style="330" customWidth="1"/>
    <col min="5132" max="5376" width="9.140625" style="330"/>
    <col min="5377" max="5377" width="33.85546875" style="330" customWidth="1"/>
    <col min="5378" max="5378" width="10.5703125" style="330" customWidth="1"/>
    <col min="5379" max="5379" width="14.28515625" style="330" customWidth="1"/>
    <col min="5380" max="5380" width="12.140625" style="330" customWidth="1"/>
    <col min="5381" max="5381" width="13" style="330" customWidth="1"/>
    <col min="5382" max="5382" width="12.140625" style="330" customWidth="1"/>
    <col min="5383" max="5383" width="18" style="330" customWidth="1"/>
    <col min="5384" max="5384" width="14.7109375" style="330" customWidth="1"/>
    <col min="5385" max="5385" width="12.5703125" style="330" customWidth="1"/>
    <col min="5386" max="5386" width="12" style="330" customWidth="1"/>
    <col min="5387" max="5387" width="12.140625" style="330" customWidth="1"/>
    <col min="5388" max="5632" width="9.140625" style="330"/>
    <col min="5633" max="5633" width="33.85546875" style="330" customWidth="1"/>
    <col min="5634" max="5634" width="10.5703125" style="330" customWidth="1"/>
    <col min="5635" max="5635" width="14.28515625" style="330" customWidth="1"/>
    <col min="5636" max="5636" width="12.140625" style="330" customWidth="1"/>
    <col min="5637" max="5637" width="13" style="330" customWidth="1"/>
    <col min="5638" max="5638" width="12.140625" style="330" customWidth="1"/>
    <col min="5639" max="5639" width="18" style="330" customWidth="1"/>
    <col min="5640" max="5640" width="14.7109375" style="330" customWidth="1"/>
    <col min="5641" max="5641" width="12.5703125" style="330" customWidth="1"/>
    <col min="5642" max="5642" width="12" style="330" customWidth="1"/>
    <col min="5643" max="5643" width="12.140625" style="330" customWidth="1"/>
    <col min="5644" max="5888" width="9.140625" style="330"/>
    <col min="5889" max="5889" width="33.85546875" style="330" customWidth="1"/>
    <col min="5890" max="5890" width="10.5703125" style="330" customWidth="1"/>
    <col min="5891" max="5891" width="14.28515625" style="330" customWidth="1"/>
    <col min="5892" max="5892" width="12.140625" style="330" customWidth="1"/>
    <col min="5893" max="5893" width="13" style="330" customWidth="1"/>
    <col min="5894" max="5894" width="12.140625" style="330" customWidth="1"/>
    <col min="5895" max="5895" width="18" style="330" customWidth="1"/>
    <col min="5896" max="5896" width="14.7109375" style="330" customWidth="1"/>
    <col min="5897" max="5897" width="12.5703125" style="330" customWidth="1"/>
    <col min="5898" max="5898" width="12" style="330" customWidth="1"/>
    <col min="5899" max="5899" width="12.140625" style="330" customWidth="1"/>
    <col min="5900" max="6144" width="9.140625" style="330"/>
    <col min="6145" max="6145" width="33.85546875" style="330" customWidth="1"/>
    <col min="6146" max="6146" width="10.5703125" style="330" customWidth="1"/>
    <col min="6147" max="6147" width="14.28515625" style="330" customWidth="1"/>
    <col min="6148" max="6148" width="12.140625" style="330" customWidth="1"/>
    <col min="6149" max="6149" width="13" style="330" customWidth="1"/>
    <col min="6150" max="6150" width="12.140625" style="330" customWidth="1"/>
    <col min="6151" max="6151" width="18" style="330" customWidth="1"/>
    <col min="6152" max="6152" width="14.7109375" style="330" customWidth="1"/>
    <col min="6153" max="6153" width="12.5703125" style="330" customWidth="1"/>
    <col min="6154" max="6154" width="12" style="330" customWidth="1"/>
    <col min="6155" max="6155" width="12.140625" style="330" customWidth="1"/>
    <col min="6156" max="6400" width="9.140625" style="330"/>
    <col min="6401" max="6401" width="33.85546875" style="330" customWidth="1"/>
    <col min="6402" max="6402" width="10.5703125" style="330" customWidth="1"/>
    <col min="6403" max="6403" width="14.28515625" style="330" customWidth="1"/>
    <col min="6404" max="6404" width="12.140625" style="330" customWidth="1"/>
    <col min="6405" max="6405" width="13" style="330" customWidth="1"/>
    <col min="6406" max="6406" width="12.140625" style="330" customWidth="1"/>
    <col min="6407" max="6407" width="18" style="330" customWidth="1"/>
    <col min="6408" max="6408" width="14.7109375" style="330" customWidth="1"/>
    <col min="6409" max="6409" width="12.5703125" style="330" customWidth="1"/>
    <col min="6410" max="6410" width="12" style="330" customWidth="1"/>
    <col min="6411" max="6411" width="12.140625" style="330" customWidth="1"/>
    <col min="6412" max="6656" width="9.140625" style="330"/>
    <col min="6657" max="6657" width="33.85546875" style="330" customWidth="1"/>
    <col min="6658" max="6658" width="10.5703125" style="330" customWidth="1"/>
    <col min="6659" max="6659" width="14.28515625" style="330" customWidth="1"/>
    <col min="6660" max="6660" width="12.140625" style="330" customWidth="1"/>
    <col min="6661" max="6661" width="13" style="330" customWidth="1"/>
    <col min="6662" max="6662" width="12.140625" style="330" customWidth="1"/>
    <col min="6663" max="6663" width="18" style="330" customWidth="1"/>
    <col min="6664" max="6664" width="14.7109375" style="330" customWidth="1"/>
    <col min="6665" max="6665" width="12.5703125" style="330" customWidth="1"/>
    <col min="6666" max="6666" width="12" style="330" customWidth="1"/>
    <col min="6667" max="6667" width="12.140625" style="330" customWidth="1"/>
    <col min="6668" max="6912" width="9.140625" style="330"/>
    <col min="6913" max="6913" width="33.85546875" style="330" customWidth="1"/>
    <col min="6914" max="6914" width="10.5703125" style="330" customWidth="1"/>
    <col min="6915" max="6915" width="14.28515625" style="330" customWidth="1"/>
    <col min="6916" max="6916" width="12.140625" style="330" customWidth="1"/>
    <col min="6917" max="6917" width="13" style="330" customWidth="1"/>
    <col min="6918" max="6918" width="12.140625" style="330" customWidth="1"/>
    <col min="6919" max="6919" width="18" style="330" customWidth="1"/>
    <col min="6920" max="6920" width="14.7109375" style="330" customWidth="1"/>
    <col min="6921" max="6921" width="12.5703125" style="330" customWidth="1"/>
    <col min="6922" max="6922" width="12" style="330" customWidth="1"/>
    <col min="6923" max="6923" width="12.140625" style="330" customWidth="1"/>
    <col min="6924" max="7168" width="9.140625" style="330"/>
    <col min="7169" max="7169" width="33.85546875" style="330" customWidth="1"/>
    <col min="7170" max="7170" width="10.5703125" style="330" customWidth="1"/>
    <col min="7171" max="7171" width="14.28515625" style="330" customWidth="1"/>
    <col min="7172" max="7172" width="12.140625" style="330" customWidth="1"/>
    <col min="7173" max="7173" width="13" style="330" customWidth="1"/>
    <col min="7174" max="7174" width="12.140625" style="330" customWidth="1"/>
    <col min="7175" max="7175" width="18" style="330" customWidth="1"/>
    <col min="7176" max="7176" width="14.7109375" style="330" customWidth="1"/>
    <col min="7177" max="7177" width="12.5703125" style="330" customWidth="1"/>
    <col min="7178" max="7178" width="12" style="330" customWidth="1"/>
    <col min="7179" max="7179" width="12.140625" style="330" customWidth="1"/>
    <col min="7180" max="7424" width="9.140625" style="330"/>
    <col min="7425" max="7425" width="33.85546875" style="330" customWidth="1"/>
    <col min="7426" max="7426" width="10.5703125" style="330" customWidth="1"/>
    <col min="7427" max="7427" width="14.28515625" style="330" customWidth="1"/>
    <col min="7428" max="7428" width="12.140625" style="330" customWidth="1"/>
    <col min="7429" max="7429" width="13" style="330" customWidth="1"/>
    <col min="7430" max="7430" width="12.140625" style="330" customWidth="1"/>
    <col min="7431" max="7431" width="18" style="330" customWidth="1"/>
    <col min="7432" max="7432" width="14.7109375" style="330" customWidth="1"/>
    <col min="7433" max="7433" width="12.5703125" style="330" customWidth="1"/>
    <col min="7434" max="7434" width="12" style="330" customWidth="1"/>
    <col min="7435" max="7435" width="12.140625" style="330" customWidth="1"/>
    <col min="7436" max="7680" width="9.140625" style="330"/>
    <col min="7681" max="7681" width="33.85546875" style="330" customWidth="1"/>
    <col min="7682" max="7682" width="10.5703125" style="330" customWidth="1"/>
    <col min="7683" max="7683" width="14.28515625" style="330" customWidth="1"/>
    <col min="7684" max="7684" width="12.140625" style="330" customWidth="1"/>
    <col min="7685" max="7685" width="13" style="330" customWidth="1"/>
    <col min="7686" max="7686" width="12.140625" style="330" customWidth="1"/>
    <col min="7687" max="7687" width="18" style="330" customWidth="1"/>
    <col min="7688" max="7688" width="14.7109375" style="330" customWidth="1"/>
    <col min="7689" max="7689" width="12.5703125" style="330" customWidth="1"/>
    <col min="7690" max="7690" width="12" style="330" customWidth="1"/>
    <col min="7691" max="7691" width="12.140625" style="330" customWidth="1"/>
    <col min="7692" max="7936" width="9.140625" style="330"/>
    <col min="7937" max="7937" width="33.85546875" style="330" customWidth="1"/>
    <col min="7938" max="7938" width="10.5703125" style="330" customWidth="1"/>
    <col min="7939" max="7939" width="14.28515625" style="330" customWidth="1"/>
    <col min="7940" max="7940" width="12.140625" style="330" customWidth="1"/>
    <col min="7941" max="7941" width="13" style="330" customWidth="1"/>
    <col min="7942" max="7942" width="12.140625" style="330" customWidth="1"/>
    <col min="7943" max="7943" width="18" style="330" customWidth="1"/>
    <col min="7944" max="7944" width="14.7109375" style="330" customWidth="1"/>
    <col min="7945" max="7945" width="12.5703125" style="330" customWidth="1"/>
    <col min="7946" max="7946" width="12" style="330" customWidth="1"/>
    <col min="7947" max="7947" width="12.140625" style="330" customWidth="1"/>
    <col min="7948" max="8192" width="9.140625" style="330"/>
    <col min="8193" max="8193" width="33.85546875" style="330" customWidth="1"/>
    <col min="8194" max="8194" width="10.5703125" style="330" customWidth="1"/>
    <col min="8195" max="8195" width="14.28515625" style="330" customWidth="1"/>
    <col min="8196" max="8196" width="12.140625" style="330" customWidth="1"/>
    <col min="8197" max="8197" width="13" style="330" customWidth="1"/>
    <col min="8198" max="8198" width="12.140625" style="330" customWidth="1"/>
    <col min="8199" max="8199" width="18" style="330" customWidth="1"/>
    <col min="8200" max="8200" width="14.7109375" style="330" customWidth="1"/>
    <col min="8201" max="8201" width="12.5703125" style="330" customWidth="1"/>
    <col min="8202" max="8202" width="12" style="330" customWidth="1"/>
    <col min="8203" max="8203" width="12.140625" style="330" customWidth="1"/>
    <col min="8204" max="8448" width="9.140625" style="330"/>
    <col min="8449" max="8449" width="33.85546875" style="330" customWidth="1"/>
    <col min="8450" max="8450" width="10.5703125" style="330" customWidth="1"/>
    <col min="8451" max="8451" width="14.28515625" style="330" customWidth="1"/>
    <col min="8452" max="8452" width="12.140625" style="330" customWidth="1"/>
    <col min="8453" max="8453" width="13" style="330" customWidth="1"/>
    <col min="8454" max="8454" width="12.140625" style="330" customWidth="1"/>
    <col min="8455" max="8455" width="18" style="330" customWidth="1"/>
    <col min="8456" max="8456" width="14.7109375" style="330" customWidth="1"/>
    <col min="8457" max="8457" width="12.5703125" style="330" customWidth="1"/>
    <col min="8458" max="8458" width="12" style="330" customWidth="1"/>
    <col min="8459" max="8459" width="12.140625" style="330" customWidth="1"/>
    <col min="8460" max="8704" width="9.140625" style="330"/>
    <col min="8705" max="8705" width="33.85546875" style="330" customWidth="1"/>
    <col min="8706" max="8706" width="10.5703125" style="330" customWidth="1"/>
    <col min="8707" max="8707" width="14.28515625" style="330" customWidth="1"/>
    <col min="8708" max="8708" width="12.140625" style="330" customWidth="1"/>
    <col min="8709" max="8709" width="13" style="330" customWidth="1"/>
    <col min="8710" max="8710" width="12.140625" style="330" customWidth="1"/>
    <col min="8711" max="8711" width="18" style="330" customWidth="1"/>
    <col min="8712" max="8712" width="14.7109375" style="330" customWidth="1"/>
    <col min="8713" max="8713" width="12.5703125" style="330" customWidth="1"/>
    <col min="8714" max="8714" width="12" style="330" customWidth="1"/>
    <col min="8715" max="8715" width="12.140625" style="330" customWidth="1"/>
    <col min="8716" max="8960" width="9.140625" style="330"/>
    <col min="8961" max="8961" width="33.85546875" style="330" customWidth="1"/>
    <col min="8962" max="8962" width="10.5703125" style="330" customWidth="1"/>
    <col min="8963" max="8963" width="14.28515625" style="330" customWidth="1"/>
    <col min="8964" max="8964" width="12.140625" style="330" customWidth="1"/>
    <col min="8965" max="8965" width="13" style="330" customWidth="1"/>
    <col min="8966" max="8966" width="12.140625" style="330" customWidth="1"/>
    <col min="8967" max="8967" width="18" style="330" customWidth="1"/>
    <col min="8968" max="8968" width="14.7109375" style="330" customWidth="1"/>
    <col min="8969" max="8969" width="12.5703125" style="330" customWidth="1"/>
    <col min="8970" max="8970" width="12" style="330" customWidth="1"/>
    <col min="8971" max="8971" width="12.140625" style="330" customWidth="1"/>
    <col min="8972" max="9216" width="9.140625" style="330"/>
    <col min="9217" max="9217" width="33.85546875" style="330" customWidth="1"/>
    <col min="9218" max="9218" width="10.5703125" style="330" customWidth="1"/>
    <col min="9219" max="9219" width="14.28515625" style="330" customWidth="1"/>
    <col min="9220" max="9220" width="12.140625" style="330" customWidth="1"/>
    <col min="9221" max="9221" width="13" style="330" customWidth="1"/>
    <col min="9222" max="9222" width="12.140625" style="330" customWidth="1"/>
    <col min="9223" max="9223" width="18" style="330" customWidth="1"/>
    <col min="9224" max="9224" width="14.7109375" style="330" customWidth="1"/>
    <col min="9225" max="9225" width="12.5703125" style="330" customWidth="1"/>
    <col min="9226" max="9226" width="12" style="330" customWidth="1"/>
    <col min="9227" max="9227" width="12.140625" style="330" customWidth="1"/>
    <col min="9228" max="9472" width="9.140625" style="330"/>
    <col min="9473" max="9473" width="33.85546875" style="330" customWidth="1"/>
    <col min="9474" max="9474" width="10.5703125" style="330" customWidth="1"/>
    <col min="9475" max="9475" width="14.28515625" style="330" customWidth="1"/>
    <col min="9476" max="9476" width="12.140625" style="330" customWidth="1"/>
    <col min="9477" max="9477" width="13" style="330" customWidth="1"/>
    <col min="9478" max="9478" width="12.140625" style="330" customWidth="1"/>
    <col min="9479" max="9479" width="18" style="330" customWidth="1"/>
    <col min="9480" max="9480" width="14.7109375" style="330" customWidth="1"/>
    <col min="9481" max="9481" width="12.5703125" style="330" customWidth="1"/>
    <col min="9482" max="9482" width="12" style="330" customWidth="1"/>
    <col min="9483" max="9483" width="12.140625" style="330" customWidth="1"/>
    <col min="9484" max="9728" width="9.140625" style="330"/>
    <col min="9729" max="9729" width="33.85546875" style="330" customWidth="1"/>
    <col min="9730" max="9730" width="10.5703125" style="330" customWidth="1"/>
    <col min="9731" max="9731" width="14.28515625" style="330" customWidth="1"/>
    <col min="9732" max="9732" width="12.140625" style="330" customWidth="1"/>
    <col min="9733" max="9733" width="13" style="330" customWidth="1"/>
    <col min="9734" max="9734" width="12.140625" style="330" customWidth="1"/>
    <col min="9735" max="9735" width="18" style="330" customWidth="1"/>
    <col min="9736" max="9736" width="14.7109375" style="330" customWidth="1"/>
    <col min="9737" max="9737" width="12.5703125" style="330" customWidth="1"/>
    <col min="9738" max="9738" width="12" style="330" customWidth="1"/>
    <col min="9739" max="9739" width="12.140625" style="330" customWidth="1"/>
    <col min="9740" max="9984" width="9.140625" style="330"/>
    <col min="9985" max="9985" width="33.85546875" style="330" customWidth="1"/>
    <col min="9986" max="9986" width="10.5703125" style="330" customWidth="1"/>
    <col min="9987" max="9987" width="14.28515625" style="330" customWidth="1"/>
    <col min="9988" max="9988" width="12.140625" style="330" customWidth="1"/>
    <col min="9989" max="9989" width="13" style="330" customWidth="1"/>
    <col min="9990" max="9990" width="12.140625" style="330" customWidth="1"/>
    <col min="9991" max="9991" width="18" style="330" customWidth="1"/>
    <col min="9992" max="9992" width="14.7109375" style="330" customWidth="1"/>
    <col min="9993" max="9993" width="12.5703125" style="330" customWidth="1"/>
    <col min="9994" max="9994" width="12" style="330" customWidth="1"/>
    <col min="9995" max="9995" width="12.140625" style="330" customWidth="1"/>
    <col min="9996" max="10240" width="9.140625" style="330"/>
    <col min="10241" max="10241" width="33.85546875" style="330" customWidth="1"/>
    <col min="10242" max="10242" width="10.5703125" style="330" customWidth="1"/>
    <col min="10243" max="10243" width="14.28515625" style="330" customWidth="1"/>
    <col min="10244" max="10244" width="12.140625" style="330" customWidth="1"/>
    <col min="10245" max="10245" width="13" style="330" customWidth="1"/>
    <col min="10246" max="10246" width="12.140625" style="330" customWidth="1"/>
    <col min="10247" max="10247" width="18" style="330" customWidth="1"/>
    <col min="10248" max="10248" width="14.7109375" style="330" customWidth="1"/>
    <col min="10249" max="10249" width="12.5703125" style="330" customWidth="1"/>
    <col min="10250" max="10250" width="12" style="330" customWidth="1"/>
    <col min="10251" max="10251" width="12.140625" style="330" customWidth="1"/>
    <col min="10252" max="10496" width="9.140625" style="330"/>
    <col min="10497" max="10497" width="33.85546875" style="330" customWidth="1"/>
    <col min="10498" max="10498" width="10.5703125" style="330" customWidth="1"/>
    <col min="10499" max="10499" width="14.28515625" style="330" customWidth="1"/>
    <col min="10500" max="10500" width="12.140625" style="330" customWidth="1"/>
    <col min="10501" max="10501" width="13" style="330" customWidth="1"/>
    <col min="10502" max="10502" width="12.140625" style="330" customWidth="1"/>
    <col min="10503" max="10503" width="18" style="330" customWidth="1"/>
    <col min="10504" max="10504" width="14.7109375" style="330" customWidth="1"/>
    <col min="10505" max="10505" width="12.5703125" style="330" customWidth="1"/>
    <col min="10506" max="10506" width="12" style="330" customWidth="1"/>
    <col min="10507" max="10507" width="12.140625" style="330" customWidth="1"/>
    <col min="10508" max="10752" width="9.140625" style="330"/>
    <col min="10753" max="10753" width="33.85546875" style="330" customWidth="1"/>
    <col min="10754" max="10754" width="10.5703125" style="330" customWidth="1"/>
    <col min="10755" max="10755" width="14.28515625" style="330" customWidth="1"/>
    <col min="10756" max="10756" width="12.140625" style="330" customWidth="1"/>
    <col min="10757" max="10757" width="13" style="330" customWidth="1"/>
    <col min="10758" max="10758" width="12.140625" style="330" customWidth="1"/>
    <col min="10759" max="10759" width="18" style="330" customWidth="1"/>
    <col min="10760" max="10760" width="14.7109375" style="330" customWidth="1"/>
    <col min="10761" max="10761" width="12.5703125" style="330" customWidth="1"/>
    <col min="10762" max="10762" width="12" style="330" customWidth="1"/>
    <col min="10763" max="10763" width="12.140625" style="330" customWidth="1"/>
    <col min="10764" max="11008" width="9.140625" style="330"/>
    <col min="11009" max="11009" width="33.85546875" style="330" customWidth="1"/>
    <col min="11010" max="11010" width="10.5703125" style="330" customWidth="1"/>
    <col min="11011" max="11011" width="14.28515625" style="330" customWidth="1"/>
    <col min="11012" max="11012" width="12.140625" style="330" customWidth="1"/>
    <col min="11013" max="11013" width="13" style="330" customWidth="1"/>
    <col min="11014" max="11014" width="12.140625" style="330" customWidth="1"/>
    <col min="11015" max="11015" width="18" style="330" customWidth="1"/>
    <col min="11016" max="11016" width="14.7109375" style="330" customWidth="1"/>
    <col min="11017" max="11017" width="12.5703125" style="330" customWidth="1"/>
    <col min="11018" max="11018" width="12" style="330" customWidth="1"/>
    <col min="11019" max="11019" width="12.140625" style="330" customWidth="1"/>
    <col min="11020" max="11264" width="9.140625" style="330"/>
    <col min="11265" max="11265" width="33.85546875" style="330" customWidth="1"/>
    <col min="11266" max="11266" width="10.5703125" style="330" customWidth="1"/>
    <col min="11267" max="11267" width="14.28515625" style="330" customWidth="1"/>
    <col min="11268" max="11268" width="12.140625" style="330" customWidth="1"/>
    <col min="11269" max="11269" width="13" style="330" customWidth="1"/>
    <col min="11270" max="11270" width="12.140625" style="330" customWidth="1"/>
    <col min="11271" max="11271" width="18" style="330" customWidth="1"/>
    <col min="11272" max="11272" width="14.7109375" style="330" customWidth="1"/>
    <col min="11273" max="11273" width="12.5703125" style="330" customWidth="1"/>
    <col min="11274" max="11274" width="12" style="330" customWidth="1"/>
    <col min="11275" max="11275" width="12.140625" style="330" customWidth="1"/>
    <col min="11276" max="11520" width="9.140625" style="330"/>
    <col min="11521" max="11521" width="33.85546875" style="330" customWidth="1"/>
    <col min="11522" max="11522" width="10.5703125" style="330" customWidth="1"/>
    <col min="11523" max="11523" width="14.28515625" style="330" customWidth="1"/>
    <col min="11524" max="11524" width="12.140625" style="330" customWidth="1"/>
    <col min="11525" max="11525" width="13" style="330" customWidth="1"/>
    <col min="11526" max="11526" width="12.140625" style="330" customWidth="1"/>
    <col min="11527" max="11527" width="18" style="330" customWidth="1"/>
    <col min="11528" max="11528" width="14.7109375" style="330" customWidth="1"/>
    <col min="11529" max="11529" width="12.5703125" style="330" customWidth="1"/>
    <col min="11530" max="11530" width="12" style="330" customWidth="1"/>
    <col min="11531" max="11531" width="12.140625" style="330" customWidth="1"/>
    <col min="11532" max="11776" width="9.140625" style="330"/>
    <col min="11777" max="11777" width="33.85546875" style="330" customWidth="1"/>
    <col min="11778" max="11778" width="10.5703125" style="330" customWidth="1"/>
    <col min="11779" max="11779" width="14.28515625" style="330" customWidth="1"/>
    <col min="11780" max="11780" width="12.140625" style="330" customWidth="1"/>
    <col min="11781" max="11781" width="13" style="330" customWidth="1"/>
    <col min="11782" max="11782" width="12.140625" style="330" customWidth="1"/>
    <col min="11783" max="11783" width="18" style="330" customWidth="1"/>
    <col min="11784" max="11784" width="14.7109375" style="330" customWidth="1"/>
    <col min="11785" max="11785" width="12.5703125" style="330" customWidth="1"/>
    <col min="11786" max="11786" width="12" style="330" customWidth="1"/>
    <col min="11787" max="11787" width="12.140625" style="330" customWidth="1"/>
    <col min="11788" max="12032" width="9.140625" style="330"/>
    <col min="12033" max="12033" width="33.85546875" style="330" customWidth="1"/>
    <col min="12034" max="12034" width="10.5703125" style="330" customWidth="1"/>
    <col min="12035" max="12035" width="14.28515625" style="330" customWidth="1"/>
    <col min="12036" max="12036" width="12.140625" style="330" customWidth="1"/>
    <col min="12037" max="12037" width="13" style="330" customWidth="1"/>
    <col min="12038" max="12038" width="12.140625" style="330" customWidth="1"/>
    <col min="12039" max="12039" width="18" style="330" customWidth="1"/>
    <col min="12040" max="12040" width="14.7109375" style="330" customWidth="1"/>
    <col min="12041" max="12041" width="12.5703125" style="330" customWidth="1"/>
    <col min="12042" max="12042" width="12" style="330" customWidth="1"/>
    <col min="12043" max="12043" width="12.140625" style="330" customWidth="1"/>
    <col min="12044" max="12288" width="9.140625" style="330"/>
    <col min="12289" max="12289" width="33.85546875" style="330" customWidth="1"/>
    <col min="12290" max="12290" width="10.5703125" style="330" customWidth="1"/>
    <col min="12291" max="12291" width="14.28515625" style="330" customWidth="1"/>
    <col min="12292" max="12292" width="12.140625" style="330" customWidth="1"/>
    <col min="12293" max="12293" width="13" style="330" customWidth="1"/>
    <col min="12294" max="12294" width="12.140625" style="330" customWidth="1"/>
    <col min="12295" max="12295" width="18" style="330" customWidth="1"/>
    <col min="12296" max="12296" width="14.7109375" style="330" customWidth="1"/>
    <col min="12297" max="12297" width="12.5703125" style="330" customWidth="1"/>
    <col min="12298" max="12298" width="12" style="330" customWidth="1"/>
    <col min="12299" max="12299" width="12.140625" style="330" customWidth="1"/>
    <col min="12300" max="12544" width="9.140625" style="330"/>
    <col min="12545" max="12545" width="33.85546875" style="330" customWidth="1"/>
    <col min="12546" max="12546" width="10.5703125" style="330" customWidth="1"/>
    <col min="12547" max="12547" width="14.28515625" style="330" customWidth="1"/>
    <col min="12548" max="12548" width="12.140625" style="330" customWidth="1"/>
    <col min="12549" max="12549" width="13" style="330" customWidth="1"/>
    <col min="12550" max="12550" width="12.140625" style="330" customWidth="1"/>
    <col min="12551" max="12551" width="18" style="330" customWidth="1"/>
    <col min="12552" max="12552" width="14.7109375" style="330" customWidth="1"/>
    <col min="12553" max="12553" width="12.5703125" style="330" customWidth="1"/>
    <col min="12554" max="12554" width="12" style="330" customWidth="1"/>
    <col min="12555" max="12555" width="12.140625" style="330" customWidth="1"/>
    <col min="12556" max="12800" width="9.140625" style="330"/>
    <col min="12801" max="12801" width="33.85546875" style="330" customWidth="1"/>
    <col min="12802" max="12802" width="10.5703125" style="330" customWidth="1"/>
    <col min="12803" max="12803" width="14.28515625" style="330" customWidth="1"/>
    <col min="12804" max="12804" width="12.140625" style="330" customWidth="1"/>
    <col min="12805" max="12805" width="13" style="330" customWidth="1"/>
    <col min="12806" max="12806" width="12.140625" style="330" customWidth="1"/>
    <col min="12807" max="12807" width="18" style="330" customWidth="1"/>
    <col min="12808" max="12808" width="14.7109375" style="330" customWidth="1"/>
    <col min="12809" max="12809" width="12.5703125" style="330" customWidth="1"/>
    <col min="12810" max="12810" width="12" style="330" customWidth="1"/>
    <col min="12811" max="12811" width="12.140625" style="330" customWidth="1"/>
    <col min="12812" max="13056" width="9.140625" style="330"/>
    <col min="13057" max="13057" width="33.85546875" style="330" customWidth="1"/>
    <col min="13058" max="13058" width="10.5703125" style="330" customWidth="1"/>
    <col min="13059" max="13059" width="14.28515625" style="330" customWidth="1"/>
    <col min="13060" max="13060" width="12.140625" style="330" customWidth="1"/>
    <col min="13061" max="13061" width="13" style="330" customWidth="1"/>
    <col min="13062" max="13062" width="12.140625" style="330" customWidth="1"/>
    <col min="13063" max="13063" width="18" style="330" customWidth="1"/>
    <col min="13064" max="13064" width="14.7109375" style="330" customWidth="1"/>
    <col min="13065" max="13065" width="12.5703125" style="330" customWidth="1"/>
    <col min="13066" max="13066" width="12" style="330" customWidth="1"/>
    <col min="13067" max="13067" width="12.140625" style="330" customWidth="1"/>
    <col min="13068" max="13312" width="9.140625" style="330"/>
    <col min="13313" max="13313" width="33.85546875" style="330" customWidth="1"/>
    <col min="13314" max="13314" width="10.5703125" style="330" customWidth="1"/>
    <col min="13315" max="13315" width="14.28515625" style="330" customWidth="1"/>
    <col min="13316" max="13316" width="12.140625" style="330" customWidth="1"/>
    <col min="13317" max="13317" width="13" style="330" customWidth="1"/>
    <col min="13318" max="13318" width="12.140625" style="330" customWidth="1"/>
    <col min="13319" max="13319" width="18" style="330" customWidth="1"/>
    <col min="13320" max="13320" width="14.7109375" style="330" customWidth="1"/>
    <col min="13321" max="13321" width="12.5703125" style="330" customWidth="1"/>
    <col min="13322" max="13322" width="12" style="330" customWidth="1"/>
    <col min="13323" max="13323" width="12.140625" style="330" customWidth="1"/>
    <col min="13324" max="13568" width="9.140625" style="330"/>
    <col min="13569" max="13569" width="33.85546875" style="330" customWidth="1"/>
    <col min="13570" max="13570" width="10.5703125" style="330" customWidth="1"/>
    <col min="13571" max="13571" width="14.28515625" style="330" customWidth="1"/>
    <col min="13572" max="13572" width="12.140625" style="330" customWidth="1"/>
    <col min="13573" max="13573" width="13" style="330" customWidth="1"/>
    <col min="13574" max="13574" width="12.140625" style="330" customWidth="1"/>
    <col min="13575" max="13575" width="18" style="330" customWidth="1"/>
    <col min="13576" max="13576" width="14.7109375" style="330" customWidth="1"/>
    <col min="13577" max="13577" width="12.5703125" style="330" customWidth="1"/>
    <col min="13578" max="13578" width="12" style="330" customWidth="1"/>
    <col min="13579" max="13579" width="12.140625" style="330" customWidth="1"/>
    <col min="13580" max="13824" width="9.140625" style="330"/>
    <col min="13825" max="13825" width="33.85546875" style="330" customWidth="1"/>
    <col min="13826" max="13826" width="10.5703125" style="330" customWidth="1"/>
    <col min="13827" max="13827" width="14.28515625" style="330" customWidth="1"/>
    <col min="13828" max="13828" width="12.140625" style="330" customWidth="1"/>
    <col min="13829" max="13829" width="13" style="330" customWidth="1"/>
    <col min="13830" max="13830" width="12.140625" style="330" customWidth="1"/>
    <col min="13831" max="13831" width="18" style="330" customWidth="1"/>
    <col min="13832" max="13832" width="14.7109375" style="330" customWidth="1"/>
    <col min="13833" max="13833" width="12.5703125" style="330" customWidth="1"/>
    <col min="13834" max="13834" width="12" style="330" customWidth="1"/>
    <col min="13835" max="13835" width="12.140625" style="330" customWidth="1"/>
    <col min="13836" max="14080" width="9.140625" style="330"/>
    <col min="14081" max="14081" width="33.85546875" style="330" customWidth="1"/>
    <col min="14082" max="14082" width="10.5703125" style="330" customWidth="1"/>
    <col min="14083" max="14083" width="14.28515625" style="330" customWidth="1"/>
    <col min="14084" max="14084" width="12.140625" style="330" customWidth="1"/>
    <col min="14085" max="14085" width="13" style="330" customWidth="1"/>
    <col min="14086" max="14086" width="12.140625" style="330" customWidth="1"/>
    <col min="14087" max="14087" width="18" style="330" customWidth="1"/>
    <col min="14088" max="14088" width="14.7109375" style="330" customWidth="1"/>
    <col min="14089" max="14089" width="12.5703125" style="330" customWidth="1"/>
    <col min="14090" max="14090" width="12" style="330" customWidth="1"/>
    <col min="14091" max="14091" width="12.140625" style="330" customWidth="1"/>
    <col min="14092" max="14336" width="9.140625" style="330"/>
    <col min="14337" max="14337" width="33.85546875" style="330" customWidth="1"/>
    <col min="14338" max="14338" width="10.5703125" style="330" customWidth="1"/>
    <col min="14339" max="14339" width="14.28515625" style="330" customWidth="1"/>
    <col min="14340" max="14340" width="12.140625" style="330" customWidth="1"/>
    <col min="14341" max="14341" width="13" style="330" customWidth="1"/>
    <col min="14342" max="14342" width="12.140625" style="330" customWidth="1"/>
    <col min="14343" max="14343" width="18" style="330" customWidth="1"/>
    <col min="14344" max="14344" width="14.7109375" style="330" customWidth="1"/>
    <col min="14345" max="14345" width="12.5703125" style="330" customWidth="1"/>
    <col min="14346" max="14346" width="12" style="330" customWidth="1"/>
    <col min="14347" max="14347" width="12.140625" style="330" customWidth="1"/>
    <col min="14348" max="14592" width="9.140625" style="330"/>
    <col min="14593" max="14593" width="33.85546875" style="330" customWidth="1"/>
    <col min="14594" max="14594" width="10.5703125" style="330" customWidth="1"/>
    <col min="14595" max="14595" width="14.28515625" style="330" customWidth="1"/>
    <col min="14596" max="14596" width="12.140625" style="330" customWidth="1"/>
    <col min="14597" max="14597" width="13" style="330" customWidth="1"/>
    <col min="14598" max="14598" width="12.140625" style="330" customWidth="1"/>
    <col min="14599" max="14599" width="18" style="330" customWidth="1"/>
    <col min="14600" max="14600" width="14.7109375" style="330" customWidth="1"/>
    <col min="14601" max="14601" width="12.5703125" style="330" customWidth="1"/>
    <col min="14602" max="14602" width="12" style="330" customWidth="1"/>
    <col min="14603" max="14603" width="12.140625" style="330" customWidth="1"/>
    <col min="14604" max="14848" width="9.140625" style="330"/>
    <col min="14849" max="14849" width="33.85546875" style="330" customWidth="1"/>
    <col min="14850" max="14850" width="10.5703125" style="330" customWidth="1"/>
    <col min="14851" max="14851" width="14.28515625" style="330" customWidth="1"/>
    <col min="14852" max="14852" width="12.140625" style="330" customWidth="1"/>
    <col min="14853" max="14853" width="13" style="330" customWidth="1"/>
    <col min="14854" max="14854" width="12.140625" style="330" customWidth="1"/>
    <col min="14855" max="14855" width="18" style="330" customWidth="1"/>
    <col min="14856" max="14856" width="14.7109375" style="330" customWidth="1"/>
    <col min="14857" max="14857" width="12.5703125" style="330" customWidth="1"/>
    <col min="14858" max="14858" width="12" style="330" customWidth="1"/>
    <col min="14859" max="14859" width="12.140625" style="330" customWidth="1"/>
    <col min="14860" max="15104" width="9.140625" style="330"/>
    <col min="15105" max="15105" width="33.85546875" style="330" customWidth="1"/>
    <col min="15106" max="15106" width="10.5703125" style="330" customWidth="1"/>
    <col min="15107" max="15107" width="14.28515625" style="330" customWidth="1"/>
    <col min="15108" max="15108" width="12.140625" style="330" customWidth="1"/>
    <col min="15109" max="15109" width="13" style="330" customWidth="1"/>
    <col min="15110" max="15110" width="12.140625" style="330" customWidth="1"/>
    <col min="15111" max="15111" width="18" style="330" customWidth="1"/>
    <col min="15112" max="15112" width="14.7109375" style="330" customWidth="1"/>
    <col min="15113" max="15113" width="12.5703125" style="330" customWidth="1"/>
    <col min="15114" max="15114" width="12" style="330" customWidth="1"/>
    <col min="15115" max="15115" width="12.140625" style="330" customWidth="1"/>
    <col min="15116" max="15360" width="9.140625" style="330"/>
    <col min="15361" max="15361" width="33.85546875" style="330" customWidth="1"/>
    <col min="15362" max="15362" width="10.5703125" style="330" customWidth="1"/>
    <col min="15363" max="15363" width="14.28515625" style="330" customWidth="1"/>
    <col min="15364" max="15364" width="12.140625" style="330" customWidth="1"/>
    <col min="15365" max="15365" width="13" style="330" customWidth="1"/>
    <col min="15366" max="15366" width="12.140625" style="330" customWidth="1"/>
    <col min="15367" max="15367" width="18" style="330" customWidth="1"/>
    <col min="15368" max="15368" width="14.7109375" style="330" customWidth="1"/>
    <col min="15369" max="15369" width="12.5703125" style="330" customWidth="1"/>
    <col min="15370" max="15370" width="12" style="330" customWidth="1"/>
    <col min="15371" max="15371" width="12.140625" style="330" customWidth="1"/>
    <col min="15372" max="15616" width="9.140625" style="330"/>
    <col min="15617" max="15617" width="33.85546875" style="330" customWidth="1"/>
    <col min="15618" max="15618" width="10.5703125" style="330" customWidth="1"/>
    <col min="15619" max="15619" width="14.28515625" style="330" customWidth="1"/>
    <col min="15620" max="15620" width="12.140625" style="330" customWidth="1"/>
    <col min="15621" max="15621" width="13" style="330" customWidth="1"/>
    <col min="15622" max="15622" width="12.140625" style="330" customWidth="1"/>
    <col min="15623" max="15623" width="18" style="330" customWidth="1"/>
    <col min="15624" max="15624" width="14.7109375" style="330" customWidth="1"/>
    <col min="15625" max="15625" width="12.5703125" style="330" customWidth="1"/>
    <col min="15626" max="15626" width="12" style="330" customWidth="1"/>
    <col min="15627" max="15627" width="12.140625" style="330" customWidth="1"/>
    <col min="15628" max="15872" width="9.140625" style="330"/>
    <col min="15873" max="15873" width="33.85546875" style="330" customWidth="1"/>
    <col min="15874" max="15874" width="10.5703125" style="330" customWidth="1"/>
    <col min="15875" max="15875" width="14.28515625" style="330" customWidth="1"/>
    <col min="15876" max="15876" width="12.140625" style="330" customWidth="1"/>
    <col min="15877" max="15877" width="13" style="330" customWidth="1"/>
    <col min="15878" max="15878" width="12.140625" style="330" customWidth="1"/>
    <col min="15879" max="15879" width="18" style="330" customWidth="1"/>
    <col min="15880" max="15880" width="14.7109375" style="330" customWidth="1"/>
    <col min="15881" max="15881" width="12.5703125" style="330" customWidth="1"/>
    <col min="15882" max="15882" width="12" style="330" customWidth="1"/>
    <col min="15883" max="15883" width="12.140625" style="330" customWidth="1"/>
    <col min="15884" max="16128" width="9.140625" style="330"/>
    <col min="16129" max="16129" width="33.85546875" style="330" customWidth="1"/>
    <col min="16130" max="16130" width="10.5703125" style="330" customWidth="1"/>
    <col min="16131" max="16131" width="14.28515625" style="330" customWidth="1"/>
    <col min="16132" max="16132" width="12.140625" style="330" customWidth="1"/>
    <col min="16133" max="16133" width="13" style="330" customWidth="1"/>
    <col min="16134" max="16134" width="12.140625" style="330" customWidth="1"/>
    <col min="16135" max="16135" width="18" style="330" customWidth="1"/>
    <col min="16136" max="16136" width="14.7109375" style="330" customWidth="1"/>
    <col min="16137" max="16137" width="12.5703125" style="330" customWidth="1"/>
    <col min="16138" max="16138" width="12" style="330" customWidth="1"/>
    <col min="16139" max="16139" width="12.140625" style="330" customWidth="1"/>
    <col min="16140" max="16384" width="9.140625" style="330"/>
  </cols>
  <sheetData>
    <row r="1" spans="1:15" ht="20.25" customHeight="1" x14ac:dyDescent="0.25">
      <c r="A1" s="353" t="s">
        <v>137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4"/>
      <c r="M1" s="354"/>
    </row>
    <row r="2" spans="1:15" s="331" customFormat="1" ht="23.25" customHeight="1" x14ac:dyDescent="0.2">
      <c r="A2" s="353" t="s">
        <v>138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5" s="331" customFormat="1" ht="18.75" customHeight="1" x14ac:dyDescent="0.25">
      <c r="C3" s="332"/>
      <c r="D3" s="332"/>
      <c r="E3" s="332"/>
      <c r="G3" s="332"/>
      <c r="H3" s="332"/>
      <c r="I3" s="333"/>
      <c r="J3" s="334"/>
      <c r="K3" s="331" t="s">
        <v>113</v>
      </c>
    </row>
    <row r="4" spans="1:15" s="338" customFormat="1" ht="24" customHeight="1" x14ac:dyDescent="0.2">
      <c r="A4" s="335"/>
      <c r="B4" s="336" t="s">
        <v>6</v>
      </c>
      <c r="C4" s="336" t="s">
        <v>19</v>
      </c>
      <c r="D4" s="336" t="s">
        <v>114</v>
      </c>
      <c r="E4" s="336" t="s">
        <v>115</v>
      </c>
      <c r="F4" s="336" t="s">
        <v>116</v>
      </c>
      <c r="G4" s="336" t="s">
        <v>20</v>
      </c>
      <c r="H4" s="336" t="s">
        <v>136</v>
      </c>
      <c r="I4" s="336" t="s">
        <v>14</v>
      </c>
      <c r="J4" s="337" t="s">
        <v>117</v>
      </c>
      <c r="K4" s="336" t="s">
        <v>15</v>
      </c>
    </row>
    <row r="5" spans="1:15" s="340" customFormat="1" ht="30.75" customHeight="1" x14ac:dyDescent="0.2">
      <c r="A5" s="339"/>
      <c r="B5" s="336"/>
      <c r="C5" s="336"/>
      <c r="D5" s="336"/>
      <c r="E5" s="336"/>
      <c r="F5" s="336"/>
      <c r="G5" s="336"/>
      <c r="H5" s="336"/>
      <c r="I5" s="336"/>
      <c r="J5" s="337"/>
      <c r="K5" s="336"/>
    </row>
    <row r="6" spans="1:15" s="340" customFormat="1" ht="42.75" customHeight="1" x14ac:dyDescent="0.2">
      <c r="A6" s="339"/>
      <c r="B6" s="336"/>
      <c r="C6" s="336"/>
      <c r="D6" s="336"/>
      <c r="E6" s="336"/>
      <c r="F6" s="336"/>
      <c r="G6" s="336"/>
      <c r="H6" s="336"/>
      <c r="I6" s="336"/>
      <c r="J6" s="337"/>
      <c r="K6" s="336"/>
    </row>
    <row r="7" spans="1:15" s="342" customFormat="1" ht="11.25" x14ac:dyDescent="0.2">
      <c r="A7" s="341" t="s">
        <v>3</v>
      </c>
      <c r="B7" s="341">
        <v>1</v>
      </c>
      <c r="C7" s="341">
        <v>2</v>
      </c>
      <c r="D7" s="341">
        <v>3</v>
      </c>
      <c r="E7" s="341">
        <v>4</v>
      </c>
      <c r="F7" s="341">
        <v>5</v>
      </c>
      <c r="G7" s="341">
        <v>6</v>
      </c>
      <c r="H7" s="341">
        <v>7</v>
      </c>
      <c r="I7" s="341">
        <v>8</v>
      </c>
      <c r="J7" s="341">
        <v>9</v>
      </c>
      <c r="K7" s="341">
        <v>10</v>
      </c>
    </row>
    <row r="8" spans="1:15" s="345" customFormat="1" ht="18.75" x14ac:dyDescent="0.25">
      <c r="A8" s="343" t="s">
        <v>43</v>
      </c>
      <c r="B8" s="344">
        <f>SUM(B9:B26)</f>
        <v>21372</v>
      </c>
      <c r="C8" s="344">
        <f t="shared" ref="C8:K8" si="0">SUM(C9:C26)</f>
        <v>10493</v>
      </c>
      <c r="D8" s="344">
        <f t="shared" si="0"/>
        <v>4064</v>
      </c>
      <c r="E8" s="344">
        <f t="shared" si="0"/>
        <v>2608</v>
      </c>
      <c r="F8" s="344">
        <f t="shared" si="0"/>
        <v>289</v>
      </c>
      <c r="G8" s="344">
        <f t="shared" si="0"/>
        <v>657</v>
      </c>
      <c r="H8" s="344">
        <f t="shared" si="0"/>
        <v>10241</v>
      </c>
      <c r="I8" s="344">
        <f t="shared" si="0"/>
        <v>12516</v>
      </c>
      <c r="J8" s="344">
        <f t="shared" si="0"/>
        <v>3960</v>
      </c>
      <c r="K8" s="344">
        <f t="shared" si="0"/>
        <v>3587</v>
      </c>
    </row>
    <row r="9" spans="1:15" ht="18.75" x14ac:dyDescent="0.3">
      <c r="A9" s="321" t="s">
        <v>118</v>
      </c>
      <c r="B9" s="346">
        <v>698</v>
      </c>
      <c r="C9" s="347">
        <v>614</v>
      </c>
      <c r="D9" s="348">
        <v>285</v>
      </c>
      <c r="E9" s="347">
        <v>230</v>
      </c>
      <c r="F9" s="347">
        <v>34</v>
      </c>
      <c r="G9" s="348">
        <v>56</v>
      </c>
      <c r="H9" s="348">
        <v>593</v>
      </c>
      <c r="I9" s="348">
        <v>216</v>
      </c>
      <c r="J9" s="347">
        <v>195</v>
      </c>
      <c r="K9" s="347">
        <v>192</v>
      </c>
      <c r="O9" s="345"/>
    </row>
    <row r="10" spans="1:15" ht="18.75" x14ac:dyDescent="0.3">
      <c r="A10" s="321" t="s">
        <v>119</v>
      </c>
      <c r="B10" s="346">
        <v>363</v>
      </c>
      <c r="C10" s="347">
        <v>231</v>
      </c>
      <c r="D10" s="348">
        <v>97</v>
      </c>
      <c r="E10" s="347">
        <v>51</v>
      </c>
      <c r="F10" s="347">
        <v>19</v>
      </c>
      <c r="G10" s="348">
        <v>25</v>
      </c>
      <c r="H10" s="348">
        <v>229</v>
      </c>
      <c r="I10" s="348">
        <v>179</v>
      </c>
      <c r="J10" s="347">
        <v>102</v>
      </c>
      <c r="K10" s="347">
        <v>92</v>
      </c>
      <c r="O10" s="345"/>
    </row>
    <row r="11" spans="1:15" ht="18.75" x14ac:dyDescent="0.3">
      <c r="A11" s="321" t="s">
        <v>120</v>
      </c>
      <c r="B11" s="346">
        <v>226</v>
      </c>
      <c r="C11" s="349">
        <v>176</v>
      </c>
      <c r="D11" s="350">
        <v>62</v>
      </c>
      <c r="E11" s="349">
        <v>42</v>
      </c>
      <c r="F11" s="349">
        <v>1</v>
      </c>
      <c r="G11" s="350">
        <v>25</v>
      </c>
      <c r="H11" s="350">
        <v>173</v>
      </c>
      <c r="I11" s="350">
        <v>89</v>
      </c>
      <c r="J11" s="349">
        <v>68</v>
      </c>
      <c r="K11" s="349">
        <v>66</v>
      </c>
      <c r="O11" s="345"/>
    </row>
    <row r="12" spans="1:15" ht="18.75" x14ac:dyDescent="0.3">
      <c r="A12" s="321" t="s">
        <v>121</v>
      </c>
      <c r="B12" s="346">
        <v>737</v>
      </c>
      <c r="C12" s="349">
        <v>552</v>
      </c>
      <c r="D12" s="350">
        <v>180</v>
      </c>
      <c r="E12" s="349">
        <v>109</v>
      </c>
      <c r="F12" s="349">
        <v>4</v>
      </c>
      <c r="G12" s="350">
        <v>18</v>
      </c>
      <c r="H12" s="350">
        <v>539</v>
      </c>
      <c r="I12" s="350">
        <v>247</v>
      </c>
      <c r="J12" s="349">
        <v>212</v>
      </c>
      <c r="K12" s="349">
        <v>206</v>
      </c>
      <c r="O12" s="345"/>
    </row>
    <row r="13" spans="1:15" ht="18.75" x14ac:dyDescent="0.3">
      <c r="A13" s="321" t="s">
        <v>122</v>
      </c>
      <c r="B13" s="346">
        <v>302</v>
      </c>
      <c r="C13" s="349">
        <v>248</v>
      </c>
      <c r="D13" s="350">
        <v>123</v>
      </c>
      <c r="E13" s="349">
        <v>81</v>
      </c>
      <c r="F13" s="349">
        <v>30</v>
      </c>
      <c r="G13" s="350">
        <v>2</v>
      </c>
      <c r="H13" s="350">
        <v>247</v>
      </c>
      <c r="I13" s="350">
        <v>103</v>
      </c>
      <c r="J13" s="349">
        <v>94</v>
      </c>
      <c r="K13" s="349">
        <v>89</v>
      </c>
      <c r="O13" s="345"/>
    </row>
    <row r="14" spans="1:15" ht="18.75" x14ac:dyDescent="0.3">
      <c r="A14" s="321" t="s">
        <v>123</v>
      </c>
      <c r="B14" s="346">
        <v>891</v>
      </c>
      <c r="C14" s="349">
        <v>596</v>
      </c>
      <c r="D14" s="350">
        <v>269</v>
      </c>
      <c r="E14" s="349">
        <v>226</v>
      </c>
      <c r="F14" s="349">
        <v>54</v>
      </c>
      <c r="G14" s="350">
        <v>10</v>
      </c>
      <c r="H14" s="350">
        <v>583</v>
      </c>
      <c r="I14" s="350">
        <v>429</v>
      </c>
      <c r="J14" s="349">
        <v>185</v>
      </c>
      <c r="K14" s="349">
        <v>149</v>
      </c>
      <c r="O14" s="345"/>
    </row>
    <row r="15" spans="1:15" ht="18.75" x14ac:dyDescent="0.3">
      <c r="A15" s="321" t="s">
        <v>124</v>
      </c>
      <c r="B15" s="346">
        <v>596</v>
      </c>
      <c r="C15" s="349">
        <v>315</v>
      </c>
      <c r="D15" s="350">
        <v>42</v>
      </c>
      <c r="E15" s="349">
        <v>28</v>
      </c>
      <c r="F15" s="349">
        <v>0</v>
      </c>
      <c r="G15" s="350">
        <v>3</v>
      </c>
      <c r="H15" s="350">
        <v>313</v>
      </c>
      <c r="I15" s="350">
        <v>422</v>
      </c>
      <c r="J15" s="349">
        <v>166</v>
      </c>
      <c r="K15" s="349">
        <v>153</v>
      </c>
      <c r="O15" s="345"/>
    </row>
    <row r="16" spans="1:15" ht="18.75" x14ac:dyDescent="0.3">
      <c r="A16" s="321" t="s">
        <v>125</v>
      </c>
      <c r="B16" s="346">
        <v>909</v>
      </c>
      <c r="C16" s="349">
        <v>512</v>
      </c>
      <c r="D16" s="350">
        <v>153</v>
      </c>
      <c r="E16" s="349">
        <v>85</v>
      </c>
      <c r="F16" s="349">
        <v>10</v>
      </c>
      <c r="G16" s="350">
        <v>27</v>
      </c>
      <c r="H16" s="350">
        <v>503</v>
      </c>
      <c r="I16" s="350">
        <v>567</v>
      </c>
      <c r="J16" s="349">
        <v>239</v>
      </c>
      <c r="K16" s="349">
        <v>221</v>
      </c>
      <c r="O16" s="345"/>
    </row>
    <row r="17" spans="1:15" ht="18.75" x14ac:dyDescent="0.3">
      <c r="A17" s="321" t="s">
        <v>126</v>
      </c>
      <c r="B17" s="346">
        <v>1560</v>
      </c>
      <c r="C17" s="349">
        <v>517</v>
      </c>
      <c r="D17" s="350">
        <v>179</v>
      </c>
      <c r="E17" s="349">
        <v>115</v>
      </c>
      <c r="F17" s="349">
        <v>15</v>
      </c>
      <c r="G17" s="350">
        <v>10</v>
      </c>
      <c r="H17" s="350">
        <v>493</v>
      </c>
      <c r="I17" s="350">
        <v>1186</v>
      </c>
      <c r="J17" s="349">
        <v>192</v>
      </c>
      <c r="K17" s="349">
        <v>185</v>
      </c>
      <c r="O17" s="345"/>
    </row>
    <row r="18" spans="1:15" ht="18.75" x14ac:dyDescent="0.3">
      <c r="A18" s="321" t="s">
        <v>127</v>
      </c>
      <c r="B18" s="346">
        <v>596</v>
      </c>
      <c r="C18" s="349">
        <v>396</v>
      </c>
      <c r="D18" s="350">
        <v>148</v>
      </c>
      <c r="E18" s="349">
        <v>77</v>
      </c>
      <c r="F18" s="349">
        <v>16</v>
      </c>
      <c r="G18" s="350">
        <v>92</v>
      </c>
      <c r="H18" s="350">
        <v>378</v>
      </c>
      <c r="I18" s="350">
        <v>311</v>
      </c>
      <c r="J18" s="349">
        <v>189</v>
      </c>
      <c r="K18" s="349">
        <v>175</v>
      </c>
      <c r="O18" s="345"/>
    </row>
    <row r="19" spans="1:15" ht="18.75" x14ac:dyDescent="0.3">
      <c r="A19" s="321" t="s">
        <v>128</v>
      </c>
      <c r="B19" s="346">
        <v>494</v>
      </c>
      <c r="C19" s="349">
        <v>436</v>
      </c>
      <c r="D19" s="350">
        <v>148</v>
      </c>
      <c r="E19" s="349">
        <v>113</v>
      </c>
      <c r="F19" s="349">
        <v>13</v>
      </c>
      <c r="G19" s="350">
        <v>31</v>
      </c>
      <c r="H19" s="350">
        <v>426</v>
      </c>
      <c r="I19" s="350">
        <v>209</v>
      </c>
      <c r="J19" s="349">
        <v>189</v>
      </c>
      <c r="K19" s="349">
        <v>169</v>
      </c>
      <c r="O19" s="345"/>
    </row>
    <row r="20" spans="1:15" ht="18.75" x14ac:dyDescent="0.3">
      <c r="A20" s="321" t="s">
        <v>129</v>
      </c>
      <c r="B20" s="346">
        <v>394</v>
      </c>
      <c r="C20" s="349">
        <v>283</v>
      </c>
      <c r="D20" s="350">
        <v>125</v>
      </c>
      <c r="E20" s="349">
        <v>90</v>
      </c>
      <c r="F20" s="349">
        <v>1</v>
      </c>
      <c r="G20" s="350">
        <v>49</v>
      </c>
      <c r="H20" s="350">
        <v>283</v>
      </c>
      <c r="I20" s="350">
        <v>207</v>
      </c>
      <c r="J20" s="349">
        <v>132</v>
      </c>
      <c r="K20" s="349">
        <v>119</v>
      </c>
      <c r="O20" s="345"/>
    </row>
    <row r="21" spans="1:15" ht="18.75" x14ac:dyDescent="0.3">
      <c r="A21" s="321" t="s">
        <v>130</v>
      </c>
      <c r="B21" s="346">
        <v>592</v>
      </c>
      <c r="C21" s="349">
        <v>528</v>
      </c>
      <c r="D21" s="350">
        <v>207</v>
      </c>
      <c r="E21" s="349">
        <v>159</v>
      </c>
      <c r="F21" s="349">
        <v>15</v>
      </c>
      <c r="G21" s="350">
        <v>77</v>
      </c>
      <c r="H21" s="350">
        <v>517</v>
      </c>
      <c r="I21" s="350">
        <v>262</v>
      </c>
      <c r="J21" s="349">
        <v>218</v>
      </c>
      <c r="K21" s="349">
        <v>194</v>
      </c>
      <c r="O21" s="345"/>
    </row>
    <row r="22" spans="1:15" ht="18.75" x14ac:dyDescent="0.3">
      <c r="A22" s="321" t="s">
        <v>131</v>
      </c>
      <c r="B22" s="346">
        <v>449</v>
      </c>
      <c r="C22" s="349">
        <v>265</v>
      </c>
      <c r="D22" s="350">
        <v>92</v>
      </c>
      <c r="E22" s="349">
        <v>65</v>
      </c>
      <c r="F22" s="349">
        <v>5</v>
      </c>
      <c r="G22" s="350">
        <v>7</v>
      </c>
      <c r="H22" s="350">
        <v>265</v>
      </c>
      <c r="I22" s="350">
        <v>288</v>
      </c>
      <c r="J22" s="349">
        <v>110</v>
      </c>
      <c r="K22" s="349">
        <v>108</v>
      </c>
      <c r="O22" s="345"/>
    </row>
    <row r="23" spans="1:15" ht="18.75" x14ac:dyDescent="0.3">
      <c r="A23" s="321" t="s">
        <v>132</v>
      </c>
      <c r="B23" s="346">
        <v>1096</v>
      </c>
      <c r="C23" s="349">
        <v>775</v>
      </c>
      <c r="D23" s="350">
        <v>344</v>
      </c>
      <c r="E23" s="349">
        <v>203</v>
      </c>
      <c r="F23" s="349">
        <v>9</v>
      </c>
      <c r="G23" s="350">
        <v>40</v>
      </c>
      <c r="H23" s="350">
        <v>765</v>
      </c>
      <c r="I23" s="350">
        <v>341</v>
      </c>
      <c r="J23" s="349">
        <v>238</v>
      </c>
      <c r="K23" s="349">
        <v>222</v>
      </c>
      <c r="O23" s="345"/>
    </row>
    <row r="24" spans="1:15" ht="18.75" x14ac:dyDescent="0.3">
      <c r="A24" s="321" t="s">
        <v>59</v>
      </c>
      <c r="B24" s="346">
        <v>5204</v>
      </c>
      <c r="C24" s="349">
        <v>1211</v>
      </c>
      <c r="D24" s="350">
        <v>425</v>
      </c>
      <c r="E24" s="349">
        <v>295</v>
      </c>
      <c r="F24" s="349">
        <v>32</v>
      </c>
      <c r="G24" s="350">
        <v>55</v>
      </c>
      <c r="H24" s="350">
        <v>1174</v>
      </c>
      <c r="I24" s="350">
        <v>4186</v>
      </c>
      <c r="J24" s="349">
        <v>469</v>
      </c>
      <c r="K24" s="349">
        <v>412</v>
      </c>
      <c r="O24" s="345"/>
    </row>
    <row r="25" spans="1:15" ht="18.75" x14ac:dyDescent="0.3">
      <c r="A25" s="321" t="s">
        <v>133</v>
      </c>
      <c r="B25" s="346">
        <v>4943</v>
      </c>
      <c r="C25" s="349">
        <v>2156</v>
      </c>
      <c r="D25" s="350">
        <v>880</v>
      </c>
      <c r="E25" s="349">
        <v>468</v>
      </c>
      <c r="F25" s="349">
        <v>30</v>
      </c>
      <c r="G25" s="350">
        <v>108</v>
      </c>
      <c r="H25" s="350">
        <v>2092</v>
      </c>
      <c r="I25" s="350">
        <v>2910</v>
      </c>
      <c r="J25" s="349">
        <v>750</v>
      </c>
      <c r="K25" s="349">
        <v>653</v>
      </c>
      <c r="O25" s="345"/>
    </row>
    <row r="26" spans="1:15" ht="18.75" x14ac:dyDescent="0.3">
      <c r="A26" s="321" t="s">
        <v>134</v>
      </c>
      <c r="B26" s="346">
        <v>1322</v>
      </c>
      <c r="C26" s="349">
        <v>682</v>
      </c>
      <c r="D26" s="350">
        <v>305</v>
      </c>
      <c r="E26" s="349">
        <v>171</v>
      </c>
      <c r="F26" s="349">
        <v>1</v>
      </c>
      <c r="G26" s="350">
        <v>22</v>
      </c>
      <c r="H26" s="350">
        <v>668</v>
      </c>
      <c r="I26" s="350">
        <v>364</v>
      </c>
      <c r="J26" s="349">
        <v>212</v>
      </c>
      <c r="K26" s="349">
        <v>182</v>
      </c>
      <c r="O26" s="345"/>
    </row>
    <row r="27" spans="1:15" x14ac:dyDescent="0.25">
      <c r="H27" s="351"/>
      <c r="I27" s="352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80" zoomScaleNormal="70" zoomScaleSheetLayoutView="80" workbookViewId="0">
      <selection activeCell="B5" sqref="B5:E5"/>
    </sheetView>
  </sheetViews>
  <sheetFormatPr defaultColWidth="8" defaultRowHeight="12.75" x14ac:dyDescent="0.2"/>
  <cols>
    <col min="1" max="1" width="57.42578125" style="102" customWidth="1"/>
    <col min="2" max="3" width="13.7109375" style="17" customWidth="1"/>
    <col min="4" max="4" width="8.7109375" style="102" customWidth="1"/>
    <col min="5" max="5" width="11.85546875" style="102" customWidth="1"/>
    <col min="6" max="7" width="13.7109375" style="102" customWidth="1"/>
    <col min="8" max="8" width="8.85546875" style="102" customWidth="1"/>
    <col min="9" max="9" width="10.85546875" style="102" customWidth="1"/>
    <col min="10" max="10" width="11.7109375" style="102" customWidth="1"/>
    <col min="11" max="11" width="17.28515625" style="102" customWidth="1"/>
    <col min="12" max="16384" width="8" style="102"/>
  </cols>
  <sheetData>
    <row r="1" spans="1:17" ht="27" customHeight="1" x14ac:dyDescent="0.2">
      <c r="F1" s="203"/>
      <c r="G1" s="203"/>
      <c r="H1" s="203"/>
      <c r="I1" s="203"/>
    </row>
    <row r="2" spans="1:17" ht="27" customHeight="1" x14ac:dyDescent="0.2">
      <c r="A2" s="276" t="s">
        <v>73</v>
      </c>
      <c r="B2" s="276"/>
      <c r="C2" s="276"/>
      <c r="D2" s="276"/>
      <c r="E2" s="276"/>
      <c r="F2" s="276"/>
      <c r="G2" s="276"/>
      <c r="H2" s="276"/>
      <c r="I2" s="276"/>
    </row>
    <row r="3" spans="1:17" ht="23.25" customHeight="1" x14ac:dyDescent="0.2">
      <c r="A3" s="277" t="s">
        <v>28</v>
      </c>
      <c r="B3" s="276"/>
      <c r="C3" s="276"/>
      <c r="D3" s="276"/>
      <c r="E3" s="276"/>
      <c r="F3" s="276"/>
      <c r="G3" s="276"/>
      <c r="H3" s="276"/>
      <c r="I3" s="276"/>
    </row>
    <row r="4" spans="1:17" ht="13.5" customHeight="1" x14ac:dyDescent="0.2">
      <c r="A4" s="278"/>
      <c r="B4" s="278"/>
      <c r="C4" s="278"/>
      <c r="D4" s="278"/>
      <c r="E4" s="278"/>
    </row>
    <row r="5" spans="1:17" s="92" customFormat="1" ht="27" customHeight="1" x14ac:dyDescent="0.25">
      <c r="A5" s="198" t="s">
        <v>0</v>
      </c>
      <c r="B5" s="279" t="s">
        <v>29</v>
      </c>
      <c r="C5" s="280"/>
      <c r="D5" s="280"/>
      <c r="E5" s="281"/>
      <c r="F5" s="279" t="s">
        <v>30</v>
      </c>
      <c r="G5" s="280"/>
      <c r="H5" s="280"/>
      <c r="I5" s="281"/>
    </row>
    <row r="6" spans="1:17" s="92" customFormat="1" ht="23.25" customHeight="1" x14ac:dyDescent="0.25">
      <c r="A6" s="275"/>
      <c r="B6" s="205" t="s">
        <v>86</v>
      </c>
      <c r="C6" s="205" t="s">
        <v>81</v>
      </c>
      <c r="D6" s="201" t="s">
        <v>1</v>
      </c>
      <c r="E6" s="202"/>
      <c r="F6" s="205" t="s">
        <v>86</v>
      </c>
      <c r="G6" s="205" t="s">
        <v>81</v>
      </c>
      <c r="H6" s="201" t="s">
        <v>1</v>
      </c>
      <c r="I6" s="202"/>
    </row>
    <row r="7" spans="1:17" s="92" customFormat="1" ht="36.75" customHeight="1" x14ac:dyDescent="0.25">
      <c r="A7" s="199"/>
      <c r="B7" s="206"/>
      <c r="C7" s="206"/>
      <c r="D7" s="4" t="s">
        <v>2</v>
      </c>
      <c r="E7" s="5" t="s">
        <v>69</v>
      </c>
      <c r="F7" s="206"/>
      <c r="G7" s="206"/>
      <c r="H7" s="4" t="s">
        <v>2</v>
      </c>
      <c r="I7" s="5" t="s">
        <v>69</v>
      </c>
    </row>
    <row r="8" spans="1:17" s="103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7" s="103" customFormat="1" ht="27" customHeight="1" x14ac:dyDescent="0.25">
      <c r="A9" s="104" t="s">
        <v>37</v>
      </c>
      <c r="B9" s="125">
        <v>28282</v>
      </c>
      <c r="C9" s="125">
        <v>27519</v>
      </c>
      <c r="D9" s="113">
        <f>C9/B9*100</f>
        <v>97.302170992150479</v>
      </c>
      <c r="E9" s="140">
        <f>C9-B9</f>
        <v>-763</v>
      </c>
      <c r="F9" s="125">
        <v>17771</v>
      </c>
      <c r="G9" s="125">
        <v>19595</v>
      </c>
      <c r="H9" s="113">
        <f>G9/F9*100</f>
        <v>110.2639131168758</v>
      </c>
      <c r="I9" s="140">
        <f>G9-F9</f>
        <v>1824</v>
      </c>
      <c r="J9" s="152"/>
      <c r="K9" s="147"/>
      <c r="L9" s="149"/>
      <c r="P9" s="114"/>
      <c r="Q9" s="114"/>
    </row>
    <row r="10" spans="1:17" s="92" customFormat="1" ht="26.25" customHeight="1" x14ac:dyDescent="0.25">
      <c r="A10" s="104" t="s">
        <v>38</v>
      </c>
      <c r="B10" s="125">
        <v>14659</v>
      </c>
      <c r="C10" s="125">
        <v>14168</v>
      </c>
      <c r="D10" s="113">
        <f t="shared" ref="D10:D14" si="0">C10/B10*100</f>
        <v>96.650521863701471</v>
      </c>
      <c r="E10" s="140">
        <f t="shared" ref="E10:E14" si="1">C10-B10</f>
        <v>-491</v>
      </c>
      <c r="F10" s="125">
        <v>10207</v>
      </c>
      <c r="G10" s="125">
        <v>11836</v>
      </c>
      <c r="H10" s="113">
        <f t="shared" ref="H10:H14" si="2">G10/F10*100</f>
        <v>115.95963554423435</v>
      </c>
      <c r="I10" s="140">
        <f t="shared" ref="I10:I14" si="3">G10-F10</f>
        <v>1629</v>
      </c>
      <c r="J10" s="152"/>
      <c r="K10" s="147"/>
      <c r="L10" s="149"/>
      <c r="P10" s="114"/>
      <c r="Q10" s="114"/>
    </row>
    <row r="11" spans="1:17" s="92" customFormat="1" ht="41.25" customHeight="1" x14ac:dyDescent="0.25">
      <c r="A11" s="105" t="s">
        <v>39</v>
      </c>
      <c r="B11" s="125">
        <v>5579</v>
      </c>
      <c r="C11" s="125">
        <v>5180</v>
      </c>
      <c r="D11" s="113">
        <f t="shared" si="0"/>
        <v>92.848180677540782</v>
      </c>
      <c r="E11" s="140">
        <f t="shared" si="1"/>
        <v>-399</v>
      </c>
      <c r="F11" s="125">
        <v>3871</v>
      </c>
      <c r="G11" s="125">
        <v>3764</v>
      </c>
      <c r="H11" s="113">
        <f t="shared" si="2"/>
        <v>97.235856367863605</v>
      </c>
      <c r="I11" s="140">
        <f t="shared" si="3"/>
        <v>-107</v>
      </c>
      <c r="J11" s="152"/>
      <c r="K11" s="147"/>
      <c r="L11" s="149"/>
      <c r="P11" s="114"/>
      <c r="Q11" s="114"/>
    </row>
    <row r="12" spans="1:17" s="92" customFormat="1" ht="26.25" customHeight="1" x14ac:dyDescent="0.25">
      <c r="A12" s="104" t="s">
        <v>40</v>
      </c>
      <c r="B12" s="125">
        <v>373</v>
      </c>
      <c r="C12" s="125">
        <v>379</v>
      </c>
      <c r="D12" s="113">
        <f t="shared" si="0"/>
        <v>101.60857908847186</v>
      </c>
      <c r="E12" s="140">
        <f t="shared" si="1"/>
        <v>6</v>
      </c>
      <c r="F12" s="125">
        <v>431</v>
      </c>
      <c r="G12" s="125">
        <v>404</v>
      </c>
      <c r="H12" s="113">
        <f t="shared" si="2"/>
        <v>93.735498839907194</v>
      </c>
      <c r="I12" s="140">
        <f t="shared" si="3"/>
        <v>-27</v>
      </c>
      <c r="J12" s="152"/>
      <c r="K12" s="147"/>
      <c r="L12" s="149"/>
      <c r="P12" s="114"/>
      <c r="Q12" s="114"/>
    </row>
    <row r="13" spans="1:17" s="92" customFormat="1" ht="42.75" customHeight="1" x14ac:dyDescent="0.25">
      <c r="A13" s="104" t="s">
        <v>31</v>
      </c>
      <c r="B13" s="125">
        <v>1470</v>
      </c>
      <c r="C13" s="125">
        <v>1212</v>
      </c>
      <c r="D13" s="113">
        <f t="shared" si="0"/>
        <v>82.448979591836732</v>
      </c>
      <c r="E13" s="140">
        <f t="shared" si="1"/>
        <v>-258</v>
      </c>
      <c r="F13" s="125">
        <v>1399</v>
      </c>
      <c r="G13" s="125">
        <v>963</v>
      </c>
      <c r="H13" s="113">
        <f t="shared" si="2"/>
        <v>68.834882058613303</v>
      </c>
      <c r="I13" s="140">
        <f t="shared" si="3"/>
        <v>-436</v>
      </c>
      <c r="J13" s="152"/>
      <c r="K13" s="147"/>
      <c r="L13" s="149"/>
      <c r="P13" s="114"/>
      <c r="Q13" s="114"/>
    </row>
    <row r="14" spans="1:17" s="92" customFormat="1" ht="42" customHeight="1" x14ac:dyDescent="0.25">
      <c r="A14" s="104" t="s">
        <v>42</v>
      </c>
      <c r="B14" s="125">
        <v>12508</v>
      </c>
      <c r="C14" s="125">
        <v>13770</v>
      </c>
      <c r="D14" s="113">
        <f t="shared" si="0"/>
        <v>110.08954269267667</v>
      </c>
      <c r="E14" s="140">
        <f t="shared" si="1"/>
        <v>1262</v>
      </c>
      <c r="F14" s="125">
        <v>8855</v>
      </c>
      <c r="G14" s="125">
        <v>11580</v>
      </c>
      <c r="H14" s="113">
        <f t="shared" si="2"/>
        <v>130.7735742518351</v>
      </c>
      <c r="I14" s="140">
        <f t="shared" si="3"/>
        <v>2725</v>
      </c>
      <c r="J14" s="152"/>
      <c r="K14" s="147"/>
      <c r="L14" s="149"/>
      <c r="P14" s="114"/>
      <c r="Q14" s="114"/>
    </row>
    <row r="15" spans="1:17" s="92" customFormat="1" ht="12.75" customHeight="1" x14ac:dyDescent="0.25">
      <c r="A15" s="194" t="s">
        <v>4</v>
      </c>
      <c r="B15" s="195"/>
      <c r="C15" s="195"/>
      <c r="D15" s="195"/>
      <c r="E15" s="195"/>
      <c r="F15" s="195"/>
      <c r="G15" s="195"/>
      <c r="H15" s="195"/>
      <c r="I15" s="195"/>
      <c r="J15" s="152"/>
      <c r="K15" s="147"/>
    </row>
    <row r="16" spans="1:17" s="92" customFormat="1" ht="18" customHeight="1" x14ac:dyDescent="0.25">
      <c r="A16" s="196"/>
      <c r="B16" s="197"/>
      <c r="C16" s="197"/>
      <c r="D16" s="197"/>
      <c r="E16" s="197"/>
      <c r="F16" s="197"/>
      <c r="G16" s="197"/>
      <c r="H16" s="197"/>
      <c r="I16" s="197"/>
      <c r="J16" s="152"/>
      <c r="K16" s="147"/>
    </row>
    <row r="17" spans="1:12" s="92" customFormat="1" ht="20.25" customHeight="1" x14ac:dyDescent="0.25">
      <c r="A17" s="198" t="s">
        <v>0</v>
      </c>
      <c r="B17" s="198" t="s">
        <v>140</v>
      </c>
      <c r="C17" s="198" t="s">
        <v>141</v>
      </c>
      <c r="D17" s="201" t="s">
        <v>1</v>
      </c>
      <c r="E17" s="202"/>
      <c r="F17" s="198" t="s">
        <v>140</v>
      </c>
      <c r="G17" s="198" t="s">
        <v>141</v>
      </c>
      <c r="H17" s="201" t="s">
        <v>1</v>
      </c>
      <c r="I17" s="202"/>
      <c r="J17" s="152"/>
      <c r="K17" s="147"/>
    </row>
    <row r="18" spans="1:12" ht="27" customHeight="1" x14ac:dyDescent="0.2">
      <c r="A18" s="199"/>
      <c r="B18" s="199"/>
      <c r="C18" s="199"/>
      <c r="D18" s="20" t="s">
        <v>2</v>
      </c>
      <c r="E18" s="5" t="s">
        <v>68</v>
      </c>
      <c r="F18" s="199"/>
      <c r="G18" s="199"/>
      <c r="H18" s="20" t="s">
        <v>2</v>
      </c>
      <c r="I18" s="5" t="s">
        <v>64</v>
      </c>
      <c r="J18" s="152"/>
      <c r="K18" s="147"/>
    </row>
    <row r="19" spans="1:12" ht="26.25" customHeight="1" x14ac:dyDescent="0.2">
      <c r="A19" s="104" t="s">
        <v>37</v>
      </c>
      <c r="B19" s="126">
        <v>19796</v>
      </c>
      <c r="C19" s="126">
        <v>15466</v>
      </c>
      <c r="D19" s="116">
        <f>C19/B19*100</f>
        <v>78.126894322085278</v>
      </c>
      <c r="E19" s="141">
        <f>C19-B19</f>
        <v>-4330</v>
      </c>
      <c r="F19" s="138">
        <v>11701</v>
      </c>
      <c r="G19" s="138">
        <v>10791</v>
      </c>
      <c r="H19" s="107">
        <f>G19/F19*100</f>
        <v>92.222886932740792</v>
      </c>
      <c r="I19" s="142">
        <f>G19-F19</f>
        <v>-910</v>
      </c>
      <c r="J19" s="152"/>
      <c r="K19" s="147"/>
      <c r="L19" s="150"/>
    </row>
    <row r="20" spans="1:12" ht="21.75" customHeight="1" x14ac:dyDescent="0.2">
      <c r="A20" s="1" t="s">
        <v>38</v>
      </c>
      <c r="B20" s="126">
        <v>9373</v>
      </c>
      <c r="C20" s="126">
        <v>4972</v>
      </c>
      <c r="D20" s="116">
        <f t="shared" ref="D20:D21" si="4">C20/B20*100</f>
        <v>53.045983143070515</v>
      </c>
      <c r="E20" s="141">
        <f t="shared" ref="E20:E21" si="5">C20-B20</f>
        <v>-4401</v>
      </c>
      <c r="F20" s="138">
        <v>6322</v>
      </c>
      <c r="G20" s="138">
        <v>4788</v>
      </c>
      <c r="H20" s="107">
        <f t="shared" ref="H20:H21" si="6">G20/F20*100</f>
        <v>75.735526732046822</v>
      </c>
      <c r="I20" s="142">
        <f t="shared" ref="I20:I21" si="7">G20-F20</f>
        <v>-1534</v>
      </c>
      <c r="J20" s="152"/>
      <c r="K20" s="147"/>
      <c r="L20" s="150"/>
    </row>
    <row r="21" spans="1:12" ht="24.75" customHeight="1" x14ac:dyDescent="0.2">
      <c r="A21" s="1" t="s">
        <v>41</v>
      </c>
      <c r="B21" s="126">
        <v>7808</v>
      </c>
      <c r="C21" s="126">
        <v>4241</v>
      </c>
      <c r="D21" s="116">
        <f t="shared" si="4"/>
        <v>54.316086065573764</v>
      </c>
      <c r="E21" s="141">
        <f t="shared" si="5"/>
        <v>-3567</v>
      </c>
      <c r="F21" s="138">
        <v>5687</v>
      </c>
      <c r="G21" s="138">
        <v>4313</v>
      </c>
      <c r="H21" s="107">
        <f t="shared" si="6"/>
        <v>75.839634253560746</v>
      </c>
      <c r="I21" s="142">
        <f t="shared" si="7"/>
        <v>-1374</v>
      </c>
      <c r="J21" s="152"/>
      <c r="K21" s="147"/>
      <c r="L21" s="150"/>
    </row>
    <row r="22" spans="1:12" ht="20.25" x14ac:dyDescent="0.3">
      <c r="C22" s="18"/>
      <c r="J22" s="115"/>
      <c r="K22" s="106"/>
    </row>
  </sheetData>
  <mergeCells count="21">
    <mergeCell ref="C6:C7"/>
    <mergeCell ref="D6:E6"/>
    <mergeCell ref="F6:F7"/>
    <mergeCell ref="G6:G7"/>
    <mergeCell ref="H6:I6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view="pageBreakPreview" zoomScale="90" zoomScaleNormal="80" zoomScaleSheetLayoutView="90" workbookViewId="0">
      <selection activeCell="Q16" sqref="Q16"/>
    </sheetView>
  </sheetViews>
  <sheetFormatPr defaultColWidth="9.140625" defaultRowHeight="15.75" x14ac:dyDescent="0.25"/>
  <cols>
    <col min="1" max="1" width="18.28515625" style="91" customWidth="1"/>
    <col min="2" max="3" width="10.85546875" style="153" customWidth="1"/>
    <col min="4" max="4" width="6.85546875" style="89" customWidth="1"/>
    <col min="5" max="5" width="9.28515625" style="153" customWidth="1"/>
    <col min="6" max="6" width="9.28515625" style="89" customWidth="1"/>
    <col min="7" max="7" width="7.42578125" style="89" customWidth="1"/>
    <col min="8" max="8" width="9.28515625" style="153" customWidth="1"/>
    <col min="9" max="9" width="9.28515625" style="89" customWidth="1"/>
    <col min="10" max="10" width="7" style="89" customWidth="1"/>
    <col min="11" max="12" width="9.28515625" style="89" customWidth="1"/>
    <col min="13" max="13" width="7.42578125" style="89" customWidth="1"/>
    <col min="14" max="14" width="9.28515625" style="153" customWidth="1"/>
    <col min="15" max="15" width="9.28515625" style="89" customWidth="1"/>
    <col min="16" max="16" width="7.85546875" style="89" customWidth="1"/>
    <col min="17" max="17" width="9.28515625" style="153" customWidth="1"/>
    <col min="18" max="18" width="9.28515625" style="89" customWidth="1"/>
    <col min="19" max="19" width="7.85546875" style="89" customWidth="1"/>
    <col min="20" max="20" width="9.28515625" style="153" customWidth="1"/>
    <col min="21" max="21" width="9.28515625" style="89" customWidth="1"/>
    <col min="22" max="22" width="7.85546875" style="89" customWidth="1"/>
    <col min="23" max="23" width="9.28515625" style="153" customWidth="1"/>
    <col min="24" max="24" width="9.28515625" style="89" customWidth="1"/>
    <col min="25" max="25" width="7.85546875" style="89" customWidth="1"/>
    <col min="26" max="26" width="9.28515625" style="153" customWidth="1"/>
    <col min="27" max="27" width="9.28515625" style="90" customWidth="1"/>
    <col min="28" max="28" width="7.85546875" style="90" customWidth="1"/>
    <col min="29" max="16384" width="9.140625" style="90"/>
  </cols>
  <sheetData>
    <row r="1" spans="1:32" s="89" customFormat="1" ht="20.25" x14ac:dyDescent="0.3">
      <c r="A1" s="154"/>
      <c r="I1" s="282"/>
      <c r="J1" s="282"/>
      <c r="K1" s="282"/>
      <c r="L1" s="282"/>
      <c r="M1" s="282"/>
    </row>
    <row r="2" spans="1:32" s="156" customFormat="1" ht="20.45" customHeight="1" x14ac:dyDescent="0.3">
      <c r="A2" s="155"/>
      <c r="B2" s="289" t="s">
        <v>74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7" t="s">
        <v>21</v>
      </c>
    </row>
    <row r="3" spans="1:32" s="156" customFormat="1" ht="20.45" customHeight="1" x14ac:dyDescent="0.2">
      <c r="B3" s="289" t="s">
        <v>142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6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9" customFormat="1" ht="21.6" customHeight="1" x14ac:dyDescent="0.2">
      <c r="A5" s="158"/>
      <c r="B5" s="283" t="s">
        <v>6</v>
      </c>
      <c r="C5" s="284"/>
      <c r="D5" s="285"/>
      <c r="E5" s="283" t="s">
        <v>22</v>
      </c>
      <c r="F5" s="284"/>
      <c r="G5" s="285"/>
      <c r="H5" s="290" t="s">
        <v>23</v>
      </c>
      <c r="I5" s="290"/>
      <c r="J5" s="290"/>
      <c r="K5" s="283" t="s">
        <v>13</v>
      </c>
      <c r="L5" s="284"/>
      <c r="M5" s="285"/>
      <c r="N5" s="283" t="s">
        <v>20</v>
      </c>
      <c r="O5" s="284"/>
      <c r="P5" s="284"/>
      <c r="Q5" s="283" t="s">
        <v>9</v>
      </c>
      <c r="R5" s="284"/>
      <c r="S5" s="285"/>
      <c r="T5" s="283" t="s">
        <v>14</v>
      </c>
      <c r="U5" s="284"/>
      <c r="V5" s="285"/>
      <c r="W5" s="283" t="s">
        <v>16</v>
      </c>
      <c r="X5" s="284"/>
      <c r="Y5" s="284"/>
      <c r="Z5" s="283" t="s">
        <v>15</v>
      </c>
      <c r="AA5" s="284"/>
      <c r="AB5" s="285"/>
      <c r="AC5" s="85"/>
      <c r="AD5" s="85"/>
      <c r="AE5" s="85"/>
      <c r="AF5" s="85"/>
    </row>
    <row r="6" spans="1:32" s="161" customFormat="1" ht="36.75" customHeight="1" x14ac:dyDescent="0.2">
      <c r="A6" s="160"/>
      <c r="B6" s="286"/>
      <c r="C6" s="287"/>
      <c r="D6" s="288"/>
      <c r="E6" s="286"/>
      <c r="F6" s="287"/>
      <c r="G6" s="288"/>
      <c r="H6" s="290"/>
      <c r="I6" s="290"/>
      <c r="J6" s="290"/>
      <c r="K6" s="286"/>
      <c r="L6" s="287"/>
      <c r="M6" s="288"/>
      <c r="N6" s="286"/>
      <c r="O6" s="287"/>
      <c r="P6" s="287"/>
      <c r="Q6" s="286"/>
      <c r="R6" s="287"/>
      <c r="S6" s="288"/>
      <c r="T6" s="286"/>
      <c r="U6" s="287"/>
      <c r="V6" s="288"/>
      <c r="W6" s="286"/>
      <c r="X6" s="287"/>
      <c r="Y6" s="287"/>
      <c r="Z6" s="286"/>
      <c r="AA6" s="287"/>
      <c r="AB6" s="288"/>
      <c r="AC6" s="85"/>
      <c r="AD6" s="85"/>
      <c r="AE6" s="85"/>
      <c r="AF6" s="85"/>
    </row>
    <row r="7" spans="1:32" s="146" customFormat="1" ht="25.15" customHeight="1" x14ac:dyDescent="0.2">
      <c r="A7" s="145"/>
      <c r="B7" s="193">
        <v>2020</v>
      </c>
      <c r="C7" s="193">
        <v>2021</v>
      </c>
      <c r="D7" s="143" t="s">
        <v>2</v>
      </c>
      <c r="E7" s="193">
        <v>2020</v>
      </c>
      <c r="F7" s="193">
        <v>2021</v>
      </c>
      <c r="G7" s="143" t="s">
        <v>2</v>
      </c>
      <c r="H7" s="193">
        <v>2020</v>
      </c>
      <c r="I7" s="193">
        <v>2021</v>
      </c>
      <c r="J7" s="143" t="s">
        <v>2</v>
      </c>
      <c r="K7" s="193">
        <v>2020</v>
      </c>
      <c r="L7" s="193">
        <v>2021</v>
      </c>
      <c r="M7" s="143" t="s">
        <v>2</v>
      </c>
      <c r="N7" s="193">
        <v>2020</v>
      </c>
      <c r="O7" s="193">
        <v>2021</v>
      </c>
      <c r="P7" s="143" t="s">
        <v>2</v>
      </c>
      <c r="Q7" s="193">
        <v>2020</v>
      </c>
      <c r="R7" s="193">
        <v>2021</v>
      </c>
      <c r="S7" s="143" t="s">
        <v>2</v>
      </c>
      <c r="T7" s="193">
        <v>2020</v>
      </c>
      <c r="U7" s="193">
        <v>2021</v>
      </c>
      <c r="V7" s="143" t="s">
        <v>2</v>
      </c>
      <c r="W7" s="193">
        <v>2020</v>
      </c>
      <c r="X7" s="193">
        <v>2021</v>
      </c>
      <c r="Y7" s="143" t="s">
        <v>2</v>
      </c>
      <c r="Z7" s="193">
        <v>2020</v>
      </c>
      <c r="AA7" s="193">
        <v>2021</v>
      </c>
      <c r="AB7" s="143" t="s">
        <v>2</v>
      </c>
      <c r="AC7" s="144"/>
      <c r="AD7" s="144"/>
      <c r="AE7" s="144"/>
      <c r="AF7" s="144"/>
    </row>
    <row r="8" spans="1:32" s="159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22.5" customHeight="1" x14ac:dyDescent="0.25">
      <c r="A9" s="162" t="s">
        <v>43</v>
      </c>
      <c r="B9" s="88">
        <f>SUM(B10:B27)</f>
        <v>28282</v>
      </c>
      <c r="C9" s="88">
        <f>SUM(C10:C27)</f>
        <v>27519</v>
      </c>
      <c r="D9" s="139">
        <f>C9/B9*100</f>
        <v>97.302170992150479</v>
      </c>
      <c r="E9" s="88">
        <f>SUM(E10:E27)</f>
        <v>14659</v>
      </c>
      <c r="F9" s="88">
        <f>SUM(F10:F27)</f>
        <v>14168</v>
      </c>
      <c r="G9" s="139">
        <f>F9/E9*100</f>
        <v>96.650521863701471</v>
      </c>
      <c r="H9" s="88">
        <f>SUM(H10:H27)</f>
        <v>5579</v>
      </c>
      <c r="I9" s="88">
        <f>SUM(I10:I27)</f>
        <v>5180</v>
      </c>
      <c r="J9" s="139">
        <f>I9/H9*100</f>
        <v>92.848180677540782</v>
      </c>
      <c r="K9" s="88">
        <f>SUM(K10:K27)</f>
        <v>373</v>
      </c>
      <c r="L9" s="88">
        <f>SUM(L10:L27)</f>
        <v>379</v>
      </c>
      <c r="M9" s="139">
        <f>L9/K9*100</f>
        <v>101.60857908847186</v>
      </c>
      <c r="N9" s="88">
        <f>SUM(N10:N27)</f>
        <v>1470</v>
      </c>
      <c r="O9" s="88">
        <f>SUM(O10:O27)</f>
        <v>1212</v>
      </c>
      <c r="P9" s="139">
        <f>O9/N9*100</f>
        <v>82.448979591836732</v>
      </c>
      <c r="Q9" s="88">
        <f>SUM(Q10:Q27)</f>
        <v>12508</v>
      </c>
      <c r="R9" s="88">
        <f>SUM(R10:R27)</f>
        <v>13770</v>
      </c>
      <c r="S9" s="139">
        <f>R9/Q9*100</f>
        <v>110.08954269267667</v>
      </c>
      <c r="T9" s="88">
        <f>SUM(T10:T27)</f>
        <v>19796</v>
      </c>
      <c r="U9" s="88">
        <f>SUM(U10:U27)</f>
        <v>15466</v>
      </c>
      <c r="V9" s="139">
        <f>U9/T9*100</f>
        <v>78.126894322085278</v>
      </c>
      <c r="W9" s="88">
        <f>SUM(W10:W27)</f>
        <v>9373</v>
      </c>
      <c r="X9" s="88">
        <f>SUM(X10:X27)</f>
        <v>4972</v>
      </c>
      <c r="Y9" s="139">
        <f>X9/W9*100</f>
        <v>53.045983143070515</v>
      </c>
      <c r="Z9" s="88">
        <f>SUM(Z10:Z27)</f>
        <v>7808</v>
      </c>
      <c r="AA9" s="88">
        <f>SUM(AA10:AA27)</f>
        <v>4241</v>
      </c>
      <c r="AB9" s="139">
        <f>AA9/Z9*100</f>
        <v>54.316086065573764</v>
      </c>
      <c r="AC9" s="163"/>
      <c r="AD9" s="163"/>
      <c r="AE9" s="163"/>
      <c r="AF9" s="163"/>
    </row>
    <row r="10" spans="1:32" s="89" customFormat="1" ht="16.149999999999999" customHeight="1" x14ac:dyDescent="0.25">
      <c r="A10" s="122" t="s">
        <v>44</v>
      </c>
      <c r="B10" s="124">
        <v>545</v>
      </c>
      <c r="C10" s="124">
        <v>384</v>
      </c>
      <c r="D10" s="139">
        <f t="shared" ref="D10:D27" si="0">C10/B10*100</f>
        <v>70.458715596330279</v>
      </c>
      <c r="E10" s="124">
        <v>487</v>
      </c>
      <c r="F10" s="124">
        <v>342</v>
      </c>
      <c r="G10" s="139">
        <f t="shared" ref="G10:G27" si="1">F10/E10*100</f>
        <v>70.225872689938399</v>
      </c>
      <c r="H10" s="124">
        <v>157</v>
      </c>
      <c r="I10" s="124">
        <v>135</v>
      </c>
      <c r="J10" s="139">
        <f t="shared" ref="J10:J27" si="2">I10/H10*100</f>
        <v>85.98726114649682</v>
      </c>
      <c r="K10" s="124">
        <v>15</v>
      </c>
      <c r="L10" s="124">
        <v>12</v>
      </c>
      <c r="M10" s="139">
        <f t="shared" ref="M10:M27" si="3">L10/K10*100</f>
        <v>80</v>
      </c>
      <c r="N10" s="124">
        <v>22</v>
      </c>
      <c r="O10" s="124">
        <v>4</v>
      </c>
      <c r="P10" s="139">
        <f t="shared" ref="P10:P27" si="4">O10/N10*100</f>
        <v>18.181818181818183</v>
      </c>
      <c r="Q10" s="124">
        <v>455</v>
      </c>
      <c r="R10" s="124">
        <v>330</v>
      </c>
      <c r="S10" s="139">
        <f t="shared" ref="S10:S27" si="5">R10/Q10*100</f>
        <v>72.527472527472526</v>
      </c>
      <c r="T10" s="124">
        <v>267</v>
      </c>
      <c r="U10" s="124">
        <v>121</v>
      </c>
      <c r="V10" s="139">
        <f t="shared" ref="V10:V27" si="6">U10/T10*100</f>
        <v>45.31835205992509</v>
      </c>
      <c r="W10" s="124">
        <v>264</v>
      </c>
      <c r="X10" s="124">
        <v>111</v>
      </c>
      <c r="Y10" s="139">
        <f t="shared" ref="Y10:Y27" si="7">X10/W10*100</f>
        <v>42.045454545454547</v>
      </c>
      <c r="Z10" s="124">
        <v>241</v>
      </c>
      <c r="AA10" s="124">
        <v>107</v>
      </c>
      <c r="AB10" s="139">
        <f t="shared" ref="AB10:AB27" si="8">AA10/Z10*100</f>
        <v>44.398340248962654</v>
      </c>
      <c r="AC10" s="96"/>
      <c r="AD10" s="96"/>
      <c r="AE10" s="96"/>
      <c r="AF10" s="96"/>
    </row>
    <row r="11" spans="1:32" s="89" customFormat="1" ht="16.149999999999999" customHeight="1" x14ac:dyDescent="0.25">
      <c r="A11" s="122" t="s">
        <v>45</v>
      </c>
      <c r="B11" s="124">
        <v>330</v>
      </c>
      <c r="C11" s="124">
        <v>34</v>
      </c>
      <c r="D11" s="139">
        <f t="shared" si="0"/>
        <v>10.303030303030303</v>
      </c>
      <c r="E11" s="124">
        <v>219</v>
      </c>
      <c r="F11" s="124">
        <v>17</v>
      </c>
      <c r="G11" s="139">
        <f t="shared" si="1"/>
        <v>7.7625570776255701</v>
      </c>
      <c r="H11" s="124">
        <v>84</v>
      </c>
      <c r="I11" s="124">
        <v>27</v>
      </c>
      <c r="J11" s="139">
        <f t="shared" si="2"/>
        <v>32.142857142857146</v>
      </c>
      <c r="K11" s="124">
        <v>16</v>
      </c>
      <c r="L11" s="124">
        <v>2</v>
      </c>
      <c r="M11" s="139">
        <f t="shared" si="3"/>
        <v>12.5</v>
      </c>
      <c r="N11" s="124">
        <v>29</v>
      </c>
      <c r="O11" s="124">
        <v>1</v>
      </c>
      <c r="P11" s="139">
        <f t="shared" si="4"/>
        <v>3.4482758620689653</v>
      </c>
      <c r="Q11" s="124">
        <v>214</v>
      </c>
      <c r="R11" s="124">
        <v>17</v>
      </c>
      <c r="S11" s="139">
        <f t="shared" si="5"/>
        <v>7.9439252336448591</v>
      </c>
      <c r="T11" s="124">
        <v>174</v>
      </c>
      <c r="U11" s="124">
        <v>14</v>
      </c>
      <c r="V11" s="139">
        <f t="shared" si="6"/>
        <v>8.0459770114942533</v>
      </c>
      <c r="W11" s="124">
        <v>133</v>
      </c>
      <c r="X11" s="124">
        <v>8</v>
      </c>
      <c r="Y11" s="139">
        <f t="shared" si="7"/>
        <v>6.0150375939849621</v>
      </c>
      <c r="Z11" s="124">
        <v>115</v>
      </c>
      <c r="AA11" s="124">
        <v>3</v>
      </c>
      <c r="AB11" s="139">
        <f t="shared" si="8"/>
        <v>2.6086956521739131</v>
      </c>
      <c r="AC11" s="96"/>
      <c r="AD11" s="96"/>
      <c r="AE11" s="96"/>
      <c r="AF11" s="96"/>
    </row>
    <row r="12" spans="1:32" s="89" customFormat="1" ht="16.149999999999999" customHeight="1" x14ac:dyDescent="0.25">
      <c r="A12" s="122" t="s">
        <v>46</v>
      </c>
      <c r="B12" s="124">
        <v>232</v>
      </c>
      <c r="C12" s="124">
        <v>202</v>
      </c>
      <c r="D12" s="139">
        <f t="shared" si="0"/>
        <v>87.068965517241381</v>
      </c>
      <c r="E12" s="124">
        <v>173</v>
      </c>
      <c r="F12" s="124">
        <v>154</v>
      </c>
      <c r="G12" s="139">
        <f t="shared" si="1"/>
        <v>89.017341040462426</v>
      </c>
      <c r="H12" s="124">
        <v>68</v>
      </c>
      <c r="I12" s="124">
        <v>69</v>
      </c>
      <c r="J12" s="139">
        <f t="shared" si="2"/>
        <v>101.47058823529412</v>
      </c>
      <c r="K12" s="124">
        <v>4</v>
      </c>
      <c r="L12" s="124">
        <v>9</v>
      </c>
      <c r="M12" s="139">
        <f t="shared" si="3"/>
        <v>225</v>
      </c>
      <c r="N12" s="124">
        <v>7</v>
      </c>
      <c r="O12" s="124">
        <v>4</v>
      </c>
      <c r="P12" s="139">
        <f t="shared" si="4"/>
        <v>57.142857142857139</v>
      </c>
      <c r="Q12" s="124">
        <v>159</v>
      </c>
      <c r="R12" s="124">
        <v>152</v>
      </c>
      <c r="S12" s="139">
        <f t="shared" si="5"/>
        <v>95.59748427672956</v>
      </c>
      <c r="T12" s="124">
        <v>124</v>
      </c>
      <c r="U12" s="124">
        <v>77</v>
      </c>
      <c r="V12" s="139">
        <f t="shared" si="6"/>
        <v>62.096774193548384</v>
      </c>
      <c r="W12" s="124">
        <v>104</v>
      </c>
      <c r="X12" s="124">
        <v>55</v>
      </c>
      <c r="Y12" s="139">
        <f t="shared" si="7"/>
        <v>52.884615384615387</v>
      </c>
      <c r="Z12" s="124">
        <v>97</v>
      </c>
      <c r="AA12" s="124">
        <v>54</v>
      </c>
      <c r="AB12" s="139">
        <f t="shared" si="8"/>
        <v>55.670103092783506</v>
      </c>
      <c r="AC12" s="96"/>
      <c r="AD12" s="96"/>
      <c r="AE12" s="96"/>
      <c r="AF12" s="96"/>
    </row>
    <row r="13" spans="1:32" s="89" customFormat="1" ht="16.149999999999999" customHeight="1" x14ac:dyDescent="0.25">
      <c r="A13" s="122" t="s">
        <v>47</v>
      </c>
      <c r="B13" s="124">
        <v>1021</v>
      </c>
      <c r="C13" s="124">
        <v>752</v>
      </c>
      <c r="D13" s="139">
        <f t="shared" si="0"/>
        <v>73.653281096963767</v>
      </c>
      <c r="E13" s="124">
        <v>708</v>
      </c>
      <c r="F13" s="124">
        <v>543</v>
      </c>
      <c r="G13" s="139">
        <f t="shared" si="1"/>
        <v>76.694915254237287</v>
      </c>
      <c r="H13" s="124">
        <v>348</v>
      </c>
      <c r="I13" s="124">
        <v>201</v>
      </c>
      <c r="J13" s="139">
        <f t="shared" si="2"/>
        <v>57.758620689655174</v>
      </c>
      <c r="K13" s="124">
        <v>17</v>
      </c>
      <c r="L13" s="124">
        <v>9</v>
      </c>
      <c r="M13" s="139">
        <f t="shared" si="3"/>
        <v>52.941176470588239</v>
      </c>
      <c r="N13" s="124">
        <v>115</v>
      </c>
      <c r="O13" s="124">
        <v>57</v>
      </c>
      <c r="P13" s="139">
        <f t="shared" si="4"/>
        <v>49.565217391304351</v>
      </c>
      <c r="Q13" s="124">
        <v>679</v>
      </c>
      <c r="R13" s="124">
        <v>527</v>
      </c>
      <c r="S13" s="139">
        <f t="shared" si="5"/>
        <v>77.614138438880715</v>
      </c>
      <c r="T13" s="124">
        <v>486</v>
      </c>
      <c r="U13" s="124">
        <v>228</v>
      </c>
      <c r="V13" s="139">
        <f t="shared" si="6"/>
        <v>46.913580246913575</v>
      </c>
      <c r="W13" s="124">
        <v>417</v>
      </c>
      <c r="X13" s="124">
        <v>185</v>
      </c>
      <c r="Y13" s="139">
        <f t="shared" si="7"/>
        <v>44.364508393285377</v>
      </c>
      <c r="Z13" s="124">
        <v>355</v>
      </c>
      <c r="AA13" s="124">
        <v>176</v>
      </c>
      <c r="AB13" s="139">
        <f t="shared" si="8"/>
        <v>49.577464788732392</v>
      </c>
      <c r="AC13" s="96"/>
      <c r="AD13" s="96"/>
      <c r="AE13" s="96"/>
      <c r="AF13" s="96"/>
    </row>
    <row r="14" spans="1:32" s="89" customFormat="1" ht="16.149999999999999" customHeight="1" x14ac:dyDescent="0.25">
      <c r="A14" s="122" t="s">
        <v>48</v>
      </c>
      <c r="B14" s="124">
        <v>136</v>
      </c>
      <c r="C14" s="124">
        <v>14</v>
      </c>
      <c r="D14" s="139">
        <f t="shared" si="0"/>
        <v>10.294117647058822</v>
      </c>
      <c r="E14" s="124">
        <v>104</v>
      </c>
      <c r="F14" s="124">
        <v>10</v>
      </c>
      <c r="G14" s="139">
        <f t="shared" si="1"/>
        <v>9.6153846153846168</v>
      </c>
      <c r="H14" s="124">
        <v>51</v>
      </c>
      <c r="I14" s="124">
        <v>13</v>
      </c>
      <c r="J14" s="139">
        <f t="shared" si="2"/>
        <v>25.490196078431371</v>
      </c>
      <c r="K14" s="124">
        <v>6</v>
      </c>
      <c r="L14" s="124">
        <v>0</v>
      </c>
      <c r="M14" s="139">
        <f t="shared" si="3"/>
        <v>0</v>
      </c>
      <c r="N14" s="124">
        <v>17</v>
      </c>
      <c r="O14" s="124">
        <v>0</v>
      </c>
      <c r="P14" s="139">
        <f t="shared" si="4"/>
        <v>0</v>
      </c>
      <c r="Q14" s="124">
        <v>101</v>
      </c>
      <c r="R14" s="124">
        <v>10</v>
      </c>
      <c r="S14" s="139">
        <f t="shared" si="5"/>
        <v>9.9009900990099009</v>
      </c>
      <c r="T14" s="124">
        <v>68</v>
      </c>
      <c r="U14" s="124">
        <v>8</v>
      </c>
      <c r="V14" s="139">
        <f t="shared" si="6"/>
        <v>11.76470588235294</v>
      </c>
      <c r="W14" s="124">
        <v>66</v>
      </c>
      <c r="X14" s="124">
        <v>7</v>
      </c>
      <c r="Y14" s="139">
        <f t="shared" si="7"/>
        <v>10.606060606060606</v>
      </c>
      <c r="Z14" s="124">
        <v>61</v>
      </c>
      <c r="AA14" s="124">
        <v>7</v>
      </c>
      <c r="AB14" s="139">
        <f t="shared" si="8"/>
        <v>11.475409836065573</v>
      </c>
      <c r="AC14" s="96"/>
      <c r="AD14" s="96"/>
      <c r="AE14" s="96"/>
      <c r="AF14" s="96"/>
    </row>
    <row r="15" spans="1:32" s="89" customFormat="1" ht="16.149999999999999" customHeight="1" x14ac:dyDescent="0.25">
      <c r="A15" s="122" t="s">
        <v>49</v>
      </c>
      <c r="B15" s="124">
        <v>641</v>
      </c>
      <c r="C15" s="124">
        <v>518</v>
      </c>
      <c r="D15" s="139">
        <f t="shared" si="0"/>
        <v>80.811232449297975</v>
      </c>
      <c r="E15" s="124">
        <v>311</v>
      </c>
      <c r="F15" s="124">
        <v>379</v>
      </c>
      <c r="G15" s="139">
        <f t="shared" si="1"/>
        <v>121.86495176848875</v>
      </c>
      <c r="H15" s="124">
        <v>249</v>
      </c>
      <c r="I15" s="124">
        <v>219</v>
      </c>
      <c r="J15" s="139">
        <f t="shared" si="2"/>
        <v>87.951807228915655</v>
      </c>
      <c r="K15" s="124">
        <v>12</v>
      </c>
      <c r="L15" s="124">
        <v>29</v>
      </c>
      <c r="M15" s="139">
        <f t="shared" si="3"/>
        <v>241.66666666666666</v>
      </c>
      <c r="N15" s="124">
        <v>29</v>
      </c>
      <c r="O15" s="124">
        <v>22</v>
      </c>
      <c r="P15" s="139">
        <f t="shared" si="4"/>
        <v>75.862068965517238</v>
      </c>
      <c r="Q15" s="124">
        <v>246</v>
      </c>
      <c r="R15" s="124">
        <v>370</v>
      </c>
      <c r="S15" s="139">
        <f t="shared" si="5"/>
        <v>150.40650406504065</v>
      </c>
      <c r="T15" s="124">
        <v>321</v>
      </c>
      <c r="U15" s="124">
        <v>239</v>
      </c>
      <c r="V15" s="139">
        <f t="shared" si="6"/>
        <v>74.454828660436135</v>
      </c>
      <c r="W15" s="124">
        <v>210</v>
      </c>
      <c r="X15" s="124">
        <v>141</v>
      </c>
      <c r="Y15" s="139">
        <f t="shared" si="7"/>
        <v>67.142857142857139</v>
      </c>
      <c r="Z15" s="124">
        <v>168</v>
      </c>
      <c r="AA15" s="124">
        <v>105</v>
      </c>
      <c r="AB15" s="139">
        <f t="shared" si="8"/>
        <v>62.5</v>
      </c>
      <c r="AC15" s="96"/>
      <c r="AD15" s="96"/>
      <c r="AE15" s="96"/>
      <c r="AF15" s="96"/>
    </row>
    <row r="16" spans="1:32" s="89" customFormat="1" ht="16.149999999999999" customHeight="1" x14ac:dyDescent="0.25">
      <c r="A16" s="122" t="s">
        <v>50</v>
      </c>
      <c r="B16" s="124">
        <v>294</v>
      </c>
      <c r="C16" s="124">
        <v>269</v>
      </c>
      <c r="D16" s="139">
        <f t="shared" si="0"/>
        <v>91.496598639455783</v>
      </c>
      <c r="E16" s="124">
        <v>135</v>
      </c>
      <c r="F16" s="124">
        <v>158</v>
      </c>
      <c r="G16" s="139">
        <f t="shared" si="1"/>
        <v>117.03703703703702</v>
      </c>
      <c r="H16" s="124">
        <v>62</v>
      </c>
      <c r="I16" s="124">
        <v>33</v>
      </c>
      <c r="J16" s="139">
        <f t="shared" si="2"/>
        <v>53.225806451612897</v>
      </c>
      <c r="K16" s="124">
        <v>2</v>
      </c>
      <c r="L16" s="124">
        <v>1</v>
      </c>
      <c r="M16" s="139">
        <f t="shared" si="3"/>
        <v>50</v>
      </c>
      <c r="N16" s="124">
        <v>6</v>
      </c>
      <c r="O16" s="124">
        <v>1</v>
      </c>
      <c r="P16" s="139">
        <f t="shared" si="4"/>
        <v>16.666666666666664</v>
      </c>
      <c r="Q16" s="124">
        <v>132</v>
      </c>
      <c r="R16" s="124">
        <v>156</v>
      </c>
      <c r="S16" s="139">
        <f t="shared" si="5"/>
        <v>118.18181818181819</v>
      </c>
      <c r="T16" s="124">
        <v>212</v>
      </c>
      <c r="U16" s="124">
        <v>164</v>
      </c>
      <c r="V16" s="139">
        <f t="shared" si="6"/>
        <v>77.358490566037744</v>
      </c>
      <c r="W16" s="124">
        <v>83</v>
      </c>
      <c r="X16" s="124">
        <v>65</v>
      </c>
      <c r="Y16" s="139">
        <f t="shared" si="7"/>
        <v>78.313253012048193</v>
      </c>
      <c r="Z16" s="124">
        <v>73</v>
      </c>
      <c r="AA16" s="124">
        <v>61</v>
      </c>
      <c r="AB16" s="139">
        <f t="shared" si="8"/>
        <v>83.561643835616437</v>
      </c>
      <c r="AC16" s="96"/>
      <c r="AD16" s="96"/>
      <c r="AE16" s="96"/>
      <c r="AF16" s="96"/>
    </row>
    <row r="17" spans="1:32" s="89" customFormat="1" ht="16.149999999999999" customHeight="1" x14ac:dyDescent="0.25">
      <c r="A17" s="122" t="s">
        <v>51</v>
      </c>
      <c r="B17" s="124">
        <v>783</v>
      </c>
      <c r="C17" s="124">
        <v>712</v>
      </c>
      <c r="D17" s="139">
        <f t="shared" si="0"/>
        <v>90.932311621966804</v>
      </c>
      <c r="E17" s="124">
        <v>433</v>
      </c>
      <c r="F17" s="124">
        <v>423</v>
      </c>
      <c r="G17" s="139">
        <f t="shared" si="1"/>
        <v>97.690531177829101</v>
      </c>
      <c r="H17" s="124">
        <v>171</v>
      </c>
      <c r="I17" s="124">
        <v>139</v>
      </c>
      <c r="J17" s="139">
        <f t="shared" si="2"/>
        <v>81.286549707602347</v>
      </c>
      <c r="K17" s="124">
        <v>19</v>
      </c>
      <c r="L17" s="124">
        <v>18</v>
      </c>
      <c r="M17" s="139">
        <f t="shared" si="3"/>
        <v>94.73684210526315</v>
      </c>
      <c r="N17" s="124">
        <v>35</v>
      </c>
      <c r="O17" s="124">
        <v>49</v>
      </c>
      <c r="P17" s="139">
        <f t="shared" si="4"/>
        <v>140</v>
      </c>
      <c r="Q17" s="124">
        <v>290</v>
      </c>
      <c r="R17" s="124">
        <v>411</v>
      </c>
      <c r="S17" s="139">
        <f t="shared" si="5"/>
        <v>141.72413793103448</v>
      </c>
      <c r="T17" s="124">
        <v>525</v>
      </c>
      <c r="U17" s="124">
        <v>411</v>
      </c>
      <c r="V17" s="139">
        <f t="shared" si="6"/>
        <v>78.285714285714278</v>
      </c>
      <c r="W17" s="124">
        <v>261</v>
      </c>
      <c r="X17" s="124">
        <v>164</v>
      </c>
      <c r="Y17" s="139">
        <f t="shared" si="7"/>
        <v>62.835249042145591</v>
      </c>
      <c r="Z17" s="124">
        <v>243</v>
      </c>
      <c r="AA17" s="124">
        <v>143</v>
      </c>
      <c r="AB17" s="139">
        <f t="shared" si="8"/>
        <v>58.847736625514401</v>
      </c>
      <c r="AC17" s="96"/>
      <c r="AD17" s="96"/>
      <c r="AE17" s="96"/>
      <c r="AF17" s="96"/>
    </row>
    <row r="18" spans="1:32" s="89" customFormat="1" ht="16.149999999999999" customHeight="1" x14ac:dyDescent="0.25">
      <c r="A18" s="122" t="s">
        <v>52</v>
      </c>
      <c r="B18" s="124">
        <v>1126</v>
      </c>
      <c r="C18" s="124">
        <v>1106</v>
      </c>
      <c r="D18" s="139">
        <f t="shared" si="0"/>
        <v>98.223801065719357</v>
      </c>
      <c r="E18" s="124">
        <v>441</v>
      </c>
      <c r="F18" s="124">
        <v>445</v>
      </c>
      <c r="G18" s="139">
        <f t="shared" si="1"/>
        <v>100.90702947845804</v>
      </c>
      <c r="H18" s="124">
        <v>207</v>
      </c>
      <c r="I18" s="124">
        <v>170</v>
      </c>
      <c r="J18" s="139">
        <f t="shared" si="2"/>
        <v>82.125603864734302</v>
      </c>
      <c r="K18" s="124">
        <v>11</v>
      </c>
      <c r="L18" s="124">
        <v>14</v>
      </c>
      <c r="M18" s="139">
        <f t="shared" si="3"/>
        <v>127.27272727272727</v>
      </c>
      <c r="N18" s="124">
        <v>74</v>
      </c>
      <c r="O18" s="124">
        <v>4</v>
      </c>
      <c r="P18" s="139">
        <f t="shared" si="4"/>
        <v>5.4054054054054053</v>
      </c>
      <c r="Q18" s="124">
        <v>374</v>
      </c>
      <c r="R18" s="124">
        <v>416</v>
      </c>
      <c r="S18" s="139">
        <f t="shared" si="5"/>
        <v>111.22994652406418</v>
      </c>
      <c r="T18" s="124">
        <v>853</v>
      </c>
      <c r="U18" s="124">
        <v>724</v>
      </c>
      <c r="V18" s="139">
        <f t="shared" si="6"/>
        <v>84.876905041031662</v>
      </c>
      <c r="W18" s="124">
        <v>263</v>
      </c>
      <c r="X18" s="124">
        <v>90</v>
      </c>
      <c r="Y18" s="139">
        <f t="shared" si="7"/>
        <v>34.22053231939163</v>
      </c>
      <c r="Z18" s="124">
        <v>254</v>
      </c>
      <c r="AA18" s="124">
        <v>83</v>
      </c>
      <c r="AB18" s="139">
        <f t="shared" si="8"/>
        <v>32.677165354330704</v>
      </c>
      <c r="AC18" s="96"/>
      <c r="AD18" s="96"/>
      <c r="AE18" s="96"/>
      <c r="AF18" s="96"/>
    </row>
    <row r="19" spans="1:32" s="89" customFormat="1" ht="16.149999999999999" customHeight="1" x14ac:dyDescent="0.25">
      <c r="A19" s="122" t="s">
        <v>53</v>
      </c>
      <c r="B19" s="124">
        <v>491</v>
      </c>
      <c r="C19" s="124">
        <v>342</v>
      </c>
      <c r="D19" s="139">
        <f t="shared" si="0"/>
        <v>69.653767820773922</v>
      </c>
      <c r="E19" s="124">
        <v>346</v>
      </c>
      <c r="F19" s="124">
        <v>235</v>
      </c>
      <c r="G19" s="139">
        <f t="shared" si="1"/>
        <v>67.919075144508668</v>
      </c>
      <c r="H19" s="124">
        <v>129</v>
      </c>
      <c r="I19" s="124">
        <v>89</v>
      </c>
      <c r="J19" s="139">
        <f t="shared" si="2"/>
        <v>68.992248062015506</v>
      </c>
      <c r="K19" s="124">
        <v>9</v>
      </c>
      <c r="L19" s="124">
        <v>5</v>
      </c>
      <c r="M19" s="139">
        <f t="shared" si="3"/>
        <v>55.555555555555557</v>
      </c>
      <c r="N19" s="124">
        <v>40</v>
      </c>
      <c r="O19" s="124">
        <v>31</v>
      </c>
      <c r="P19" s="139">
        <f t="shared" si="4"/>
        <v>77.5</v>
      </c>
      <c r="Q19" s="124">
        <v>304</v>
      </c>
      <c r="R19" s="124">
        <v>215</v>
      </c>
      <c r="S19" s="139">
        <f t="shared" si="5"/>
        <v>70.723684210526315</v>
      </c>
      <c r="T19" s="124">
        <v>306</v>
      </c>
      <c r="U19" s="124">
        <v>166</v>
      </c>
      <c r="V19" s="139">
        <f t="shared" si="6"/>
        <v>54.248366013071895</v>
      </c>
      <c r="W19" s="124">
        <v>232</v>
      </c>
      <c r="X19" s="124">
        <v>94</v>
      </c>
      <c r="Y19" s="139">
        <f t="shared" si="7"/>
        <v>40.517241379310342</v>
      </c>
      <c r="Z19" s="124">
        <v>199</v>
      </c>
      <c r="AA19" s="124">
        <v>87</v>
      </c>
      <c r="AB19" s="139">
        <f t="shared" si="8"/>
        <v>43.718592964824118</v>
      </c>
      <c r="AC19" s="96"/>
      <c r="AD19" s="96"/>
      <c r="AE19" s="96"/>
      <c r="AF19" s="96"/>
    </row>
    <row r="20" spans="1:32" s="89" customFormat="1" ht="16.149999999999999" customHeight="1" x14ac:dyDescent="0.25">
      <c r="A20" s="122" t="s">
        <v>54</v>
      </c>
      <c r="B20" s="124">
        <v>457</v>
      </c>
      <c r="C20" s="124">
        <v>499</v>
      </c>
      <c r="D20" s="139">
        <f t="shared" si="0"/>
        <v>109.19037199124726</v>
      </c>
      <c r="E20" s="124">
        <v>356</v>
      </c>
      <c r="F20" s="124">
        <v>395</v>
      </c>
      <c r="G20" s="139">
        <f t="shared" si="1"/>
        <v>110.95505617977528</v>
      </c>
      <c r="H20" s="124">
        <v>163</v>
      </c>
      <c r="I20" s="124">
        <v>211</v>
      </c>
      <c r="J20" s="139">
        <f t="shared" si="2"/>
        <v>129.4478527607362</v>
      </c>
      <c r="K20" s="124">
        <v>9</v>
      </c>
      <c r="L20" s="124">
        <v>9</v>
      </c>
      <c r="M20" s="139">
        <f t="shared" si="3"/>
        <v>100</v>
      </c>
      <c r="N20" s="124">
        <v>14</v>
      </c>
      <c r="O20" s="124">
        <v>41</v>
      </c>
      <c r="P20" s="139">
        <f t="shared" si="4"/>
        <v>292.85714285714283</v>
      </c>
      <c r="Q20" s="124">
        <v>311</v>
      </c>
      <c r="R20" s="124">
        <v>384</v>
      </c>
      <c r="S20" s="139">
        <f t="shared" si="5"/>
        <v>123.47266881028941</v>
      </c>
      <c r="T20" s="124">
        <v>213</v>
      </c>
      <c r="U20" s="124">
        <v>140</v>
      </c>
      <c r="V20" s="139">
        <f t="shared" si="6"/>
        <v>65.727699530516432</v>
      </c>
      <c r="W20" s="124">
        <v>202</v>
      </c>
      <c r="X20" s="124">
        <v>121</v>
      </c>
      <c r="Y20" s="139">
        <f t="shared" si="7"/>
        <v>59.900990099009896</v>
      </c>
      <c r="Z20" s="124">
        <v>181</v>
      </c>
      <c r="AA20" s="124">
        <v>100</v>
      </c>
      <c r="AB20" s="139">
        <f t="shared" si="8"/>
        <v>55.248618784530393</v>
      </c>
      <c r="AC20" s="96"/>
      <c r="AD20" s="96"/>
      <c r="AE20" s="96"/>
      <c r="AF20" s="96"/>
    </row>
    <row r="21" spans="1:32" s="89" customFormat="1" ht="16.149999999999999" customHeight="1" x14ac:dyDescent="0.25">
      <c r="A21" s="122" t="s">
        <v>55</v>
      </c>
      <c r="B21" s="124">
        <v>217</v>
      </c>
      <c r="C21" s="124">
        <v>237</v>
      </c>
      <c r="D21" s="139">
        <f t="shared" si="0"/>
        <v>109.21658986175116</v>
      </c>
      <c r="E21" s="124">
        <v>140</v>
      </c>
      <c r="F21" s="124">
        <v>185</v>
      </c>
      <c r="G21" s="139">
        <f t="shared" si="1"/>
        <v>132.14285714285714</v>
      </c>
      <c r="H21" s="124">
        <v>98</v>
      </c>
      <c r="I21" s="124">
        <v>89</v>
      </c>
      <c r="J21" s="139">
        <f t="shared" si="2"/>
        <v>90.816326530612244</v>
      </c>
      <c r="K21" s="124">
        <v>4</v>
      </c>
      <c r="L21" s="124">
        <v>7</v>
      </c>
      <c r="M21" s="139">
        <f t="shared" si="3"/>
        <v>175</v>
      </c>
      <c r="N21" s="124">
        <v>6</v>
      </c>
      <c r="O21" s="124">
        <v>22</v>
      </c>
      <c r="P21" s="139">
        <f t="shared" si="4"/>
        <v>366.66666666666663</v>
      </c>
      <c r="Q21" s="124">
        <v>136</v>
      </c>
      <c r="R21" s="124">
        <v>184</v>
      </c>
      <c r="S21" s="139">
        <f t="shared" si="5"/>
        <v>135.29411764705884</v>
      </c>
      <c r="T21" s="124">
        <v>108</v>
      </c>
      <c r="U21" s="124">
        <v>84</v>
      </c>
      <c r="V21" s="139">
        <f t="shared" si="6"/>
        <v>77.777777777777786</v>
      </c>
      <c r="W21" s="124">
        <v>84</v>
      </c>
      <c r="X21" s="124">
        <v>65</v>
      </c>
      <c r="Y21" s="139">
        <f t="shared" si="7"/>
        <v>77.38095238095238</v>
      </c>
      <c r="Z21" s="124">
        <v>79</v>
      </c>
      <c r="AA21" s="124">
        <v>54</v>
      </c>
      <c r="AB21" s="139">
        <f t="shared" si="8"/>
        <v>68.35443037974683</v>
      </c>
      <c r="AC21" s="96"/>
      <c r="AD21" s="96"/>
      <c r="AE21" s="96"/>
      <c r="AF21" s="96"/>
    </row>
    <row r="22" spans="1:32" s="89" customFormat="1" ht="16.149999999999999" customHeight="1" x14ac:dyDescent="0.25">
      <c r="A22" s="122" t="s">
        <v>56</v>
      </c>
      <c r="B22" s="124">
        <v>457</v>
      </c>
      <c r="C22" s="124">
        <v>448</v>
      </c>
      <c r="D22" s="139">
        <f t="shared" si="0"/>
        <v>98.030634573304155</v>
      </c>
      <c r="E22" s="124">
        <v>401</v>
      </c>
      <c r="F22" s="124">
        <v>407</v>
      </c>
      <c r="G22" s="139">
        <f t="shared" si="1"/>
        <v>101.49625935162095</v>
      </c>
      <c r="H22" s="124">
        <v>113</v>
      </c>
      <c r="I22" s="124">
        <v>120</v>
      </c>
      <c r="J22" s="139">
        <f t="shared" si="2"/>
        <v>106.19469026548674</v>
      </c>
      <c r="K22" s="124">
        <v>7</v>
      </c>
      <c r="L22" s="124">
        <v>7</v>
      </c>
      <c r="M22" s="139">
        <f t="shared" si="3"/>
        <v>100</v>
      </c>
      <c r="N22" s="124">
        <v>15</v>
      </c>
      <c r="O22" s="124">
        <v>25</v>
      </c>
      <c r="P22" s="139">
        <f t="shared" si="4"/>
        <v>166.66666666666669</v>
      </c>
      <c r="Q22" s="124">
        <v>308</v>
      </c>
      <c r="R22" s="124">
        <v>390</v>
      </c>
      <c r="S22" s="139">
        <f t="shared" si="5"/>
        <v>126.62337662337661</v>
      </c>
      <c r="T22" s="124">
        <v>246</v>
      </c>
      <c r="U22" s="124">
        <v>188</v>
      </c>
      <c r="V22" s="139">
        <f t="shared" si="6"/>
        <v>76.422764227642276</v>
      </c>
      <c r="W22" s="124">
        <v>245</v>
      </c>
      <c r="X22" s="124">
        <v>165</v>
      </c>
      <c r="Y22" s="139">
        <f t="shared" si="7"/>
        <v>67.346938775510196</v>
      </c>
      <c r="Z22" s="124">
        <v>224</v>
      </c>
      <c r="AA22" s="124">
        <v>138</v>
      </c>
      <c r="AB22" s="139">
        <f t="shared" si="8"/>
        <v>61.607142857142861</v>
      </c>
      <c r="AC22" s="96"/>
      <c r="AD22" s="96"/>
      <c r="AE22" s="96"/>
      <c r="AF22" s="96"/>
    </row>
    <row r="23" spans="1:32" s="89" customFormat="1" ht="16.149999999999999" customHeight="1" x14ac:dyDescent="0.25">
      <c r="A23" s="122" t="s">
        <v>57</v>
      </c>
      <c r="B23" s="124">
        <v>382</v>
      </c>
      <c r="C23" s="124">
        <v>431</v>
      </c>
      <c r="D23" s="139">
        <f t="shared" si="0"/>
        <v>112.82722513089006</v>
      </c>
      <c r="E23" s="124">
        <v>246</v>
      </c>
      <c r="F23" s="124">
        <v>252</v>
      </c>
      <c r="G23" s="139">
        <f t="shared" si="1"/>
        <v>102.4390243902439</v>
      </c>
      <c r="H23" s="124">
        <v>141</v>
      </c>
      <c r="I23" s="124">
        <v>136</v>
      </c>
      <c r="J23" s="139">
        <f t="shared" si="2"/>
        <v>96.453900709219852</v>
      </c>
      <c r="K23" s="124">
        <v>27</v>
      </c>
      <c r="L23" s="124">
        <v>18</v>
      </c>
      <c r="M23" s="139">
        <f t="shared" si="3"/>
        <v>66.666666666666657</v>
      </c>
      <c r="N23" s="124">
        <v>19</v>
      </c>
      <c r="O23" s="124">
        <v>10</v>
      </c>
      <c r="P23" s="139">
        <f t="shared" si="4"/>
        <v>52.631578947368418</v>
      </c>
      <c r="Q23" s="124">
        <v>234</v>
      </c>
      <c r="R23" s="124">
        <v>252</v>
      </c>
      <c r="S23" s="139">
        <f t="shared" si="5"/>
        <v>107.69230769230769</v>
      </c>
      <c r="T23" s="124">
        <v>232</v>
      </c>
      <c r="U23" s="124">
        <v>248</v>
      </c>
      <c r="V23" s="139">
        <f t="shared" si="6"/>
        <v>106.89655172413792</v>
      </c>
      <c r="W23" s="124">
        <v>121</v>
      </c>
      <c r="X23" s="124">
        <v>85</v>
      </c>
      <c r="Y23" s="139">
        <f t="shared" si="7"/>
        <v>70.247933884297524</v>
      </c>
      <c r="Z23" s="124">
        <v>107</v>
      </c>
      <c r="AA23" s="124">
        <v>83</v>
      </c>
      <c r="AB23" s="139">
        <f t="shared" si="8"/>
        <v>77.570093457943926</v>
      </c>
      <c r="AC23" s="96"/>
      <c r="AD23" s="96"/>
      <c r="AE23" s="96"/>
      <c r="AF23" s="96"/>
    </row>
    <row r="24" spans="1:32" s="89" customFormat="1" ht="16.149999999999999" customHeight="1" x14ac:dyDescent="0.25">
      <c r="A24" s="122" t="s">
        <v>58</v>
      </c>
      <c r="B24" s="124">
        <v>1686</v>
      </c>
      <c r="C24" s="124">
        <v>1786</v>
      </c>
      <c r="D24" s="139">
        <f t="shared" si="0"/>
        <v>105.93119810201661</v>
      </c>
      <c r="E24" s="124">
        <v>1221</v>
      </c>
      <c r="F24" s="124">
        <v>1298</v>
      </c>
      <c r="G24" s="139">
        <f t="shared" si="1"/>
        <v>106.30630630630631</v>
      </c>
      <c r="H24" s="124">
        <v>506</v>
      </c>
      <c r="I24" s="124">
        <v>582</v>
      </c>
      <c r="J24" s="139">
        <f t="shared" si="2"/>
        <v>115.01976284584981</v>
      </c>
      <c r="K24" s="124">
        <v>54</v>
      </c>
      <c r="L24" s="124">
        <v>68</v>
      </c>
      <c r="M24" s="139">
        <f t="shared" si="3"/>
        <v>125.92592592592592</v>
      </c>
      <c r="N24" s="124">
        <v>187</v>
      </c>
      <c r="O24" s="124">
        <v>154</v>
      </c>
      <c r="P24" s="139">
        <f t="shared" si="4"/>
        <v>82.35294117647058</v>
      </c>
      <c r="Q24" s="124">
        <v>1171</v>
      </c>
      <c r="R24" s="124">
        <v>1282</v>
      </c>
      <c r="S24" s="139">
        <f t="shared" si="5"/>
        <v>109.4790777113578</v>
      </c>
      <c r="T24" s="124">
        <v>895</v>
      </c>
      <c r="U24" s="124">
        <v>532</v>
      </c>
      <c r="V24" s="139">
        <f t="shared" si="6"/>
        <v>59.441340782122907</v>
      </c>
      <c r="W24" s="124">
        <v>751</v>
      </c>
      <c r="X24" s="124">
        <v>377</v>
      </c>
      <c r="Y24" s="139">
        <f t="shared" si="7"/>
        <v>50.199733688415449</v>
      </c>
      <c r="Z24" s="124">
        <v>601</v>
      </c>
      <c r="AA24" s="124">
        <v>336</v>
      </c>
      <c r="AB24" s="139">
        <f t="shared" si="8"/>
        <v>55.906821963394336</v>
      </c>
      <c r="AC24" s="96"/>
      <c r="AD24" s="96"/>
      <c r="AE24" s="96"/>
      <c r="AF24" s="96"/>
    </row>
    <row r="25" spans="1:32" s="89" customFormat="1" ht="16.149999999999999" customHeight="1" x14ac:dyDescent="0.25">
      <c r="A25" s="122" t="s">
        <v>59</v>
      </c>
      <c r="B25" s="124">
        <v>7379</v>
      </c>
      <c r="C25" s="124">
        <v>7371</v>
      </c>
      <c r="D25" s="139">
        <f t="shared" si="0"/>
        <v>99.891584225504815</v>
      </c>
      <c r="E25" s="124">
        <v>2131</v>
      </c>
      <c r="F25" s="124">
        <v>2232</v>
      </c>
      <c r="G25" s="139">
        <f t="shared" si="1"/>
        <v>104.73955889253872</v>
      </c>
      <c r="H25" s="124">
        <v>836</v>
      </c>
      <c r="I25" s="124">
        <v>711</v>
      </c>
      <c r="J25" s="139">
        <f t="shared" si="2"/>
        <v>85.047846889952154</v>
      </c>
      <c r="K25" s="124">
        <v>20</v>
      </c>
      <c r="L25" s="124">
        <v>49</v>
      </c>
      <c r="M25" s="139">
        <f t="shared" si="3"/>
        <v>245.00000000000003</v>
      </c>
      <c r="N25" s="124">
        <v>446</v>
      </c>
      <c r="O25" s="124">
        <v>171</v>
      </c>
      <c r="P25" s="139">
        <f t="shared" si="4"/>
        <v>38.340807174887892</v>
      </c>
      <c r="Q25" s="124">
        <v>1553</v>
      </c>
      <c r="R25" s="124">
        <v>2159</v>
      </c>
      <c r="S25" s="139">
        <f t="shared" si="5"/>
        <v>139.02124919510626</v>
      </c>
      <c r="T25" s="124">
        <v>6282</v>
      </c>
      <c r="U25" s="124">
        <v>5511</v>
      </c>
      <c r="V25" s="139">
        <f t="shared" si="6"/>
        <v>87.726838586437438</v>
      </c>
      <c r="W25" s="124">
        <v>1456</v>
      </c>
      <c r="X25" s="124">
        <v>738</v>
      </c>
      <c r="Y25" s="139">
        <f t="shared" si="7"/>
        <v>50.686813186813183</v>
      </c>
      <c r="Z25" s="124">
        <v>1143</v>
      </c>
      <c r="AA25" s="124">
        <v>624</v>
      </c>
      <c r="AB25" s="139">
        <f t="shared" si="8"/>
        <v>54.593175853018373</v>
      </c>
      <c r="AC25" s="96"/>
      <c r="AD25" s="96"/>
      <c r="AE25" s="96"/>
      <c r="AF25" s="96"/>
    </row>
    <row r="26" spans="1:32" s="89" customFormat="1" ht="16.149999999999999" customHeight="1" x14ac:dyDescent="0.25">
      <c r="A26" s="122" t="s">
        <v>60</v>
      </c>
      <c r="B26" s="124">
        <v>9401</v>
      </c>
      <c r="C26" s="124">
        <v>9804</v>
      </c>
      <c r="D26" s="139">
        <f t="shared" si="0"/>
        <v>104.28677800234018</v>
      </c>
      <c r="E26" s="124">
        <v>5256</v>
      </c>
      <c r="F26" s="124">
        <v>5064</v>
      </c>
      <c r="G26" s="139">
        <f t="shared" si="1"/>
        <v>96.347031963470315</v>
      </c>
      <c r="H26" s="124">
        <v>1453</v>
      </c>
      <c r="I26" s="124">
        <v>1614</v>
      </c>
      <c r="J26" s="139">
        <f t="shared" si="2"/>
        <v>111.08052305574674</v>
      </c>
      <c r="K26" s="124">
        <v>99</v>
      </c>
      <c r="L26" s="124">
        <v>77</v>
      </c>
      <c r="M26" s="139">
        <f t="shared" si="3"/>
        <v>77.777777777777786</v>
      </c>
      <c r="N26" s="124">
        <v>242</v>
      </c>
      <c r="O26" s="124">
        <v>318</v>
      </c>
      <c r="P26" s="139">
        <f t="shared" si="4"/>
        <v>131.40495867768595</v>
      </c>
      <c r="Q26" s="124">
        <v>4568</v>
      </c>
      <c r="R26" s="124">
        <v>4912</v>
      </c>
      <c r="S26" s="139">
        <f t="shared" si="5"/>
        <v>107.5306479859895</v>
      </c>
      <c r="T26" s="124">
        <v>6890</v>
      </c>
      <c r="U26" s="124">
        <v>5766</v>
      </c>
      <c r="V26" s="139">
        <f t="shared" si="6"/>
        <v>83.686502177068206</v>
      </c>
      <c r="W26" s="124">
        <v>3505</v>
      </c>
      <c r="X26" s="124">
        <v>1910</v>
      </c>
      <c r="Y26" s="139">
        <f t="shared" si="7"/>
        <v>54.493580599144074</v>
      </c>
      <c r="Z26" s="124">
        <v>2871</v>
      </c>
      <c r="AA26" s="124">
        <v>1587</v>
      </c>
      <c r="AB26" s="139">
        <f t="shared" si="8"/>
        <v>55.276907001044925</v>
      </c>
      <c r="AC26" s="96"/>
      <c r="AD26" s="96"/>
      <c r="AE26" s="96"/>
      <c r="AF26" s="96"/>
    </row>
    <row r="27" spans="1:32" s="89" customFormat="1" ht="16.149999999999999" customHeight="1" x14ac:dyDescent="0.25">
      <c r="A27" s="122" t="s">
        <v>61</v>
      </c>
      <c r="B27" s="124">
        <v>2704</v>
      </c>
      <c r="C27" s="124">
        <v>2610</v>
      </c>
      <c r="D27" s="139">
        <f t="shared" si="0"/>
        <v>96.523668639053255</v>
      </c>
      <c r="E27" s="124">
        <v>1551</v>
      </c>
      <c r="F27" s="124">
        <v>1629</v>
      </c>
      <c r="G27" s="139">
        <f t="shared" si="1"/>
        <v>105.02901353965184</v>
      </c>
      <c r="H27" s="124">
        <v>743</v>
      </c>
      <c r="I27" s="124">
        <v>622</v>
      </c>
      <c r="J27" s="139">
        <f t="shared" si="2"/>
        <v>83.714670255720051</v>
      </c>
      <c r="K27" s="124">
        <v>42</v>
      </c>
      <c r="L27" s="124">
        <v>45</v>
      </c>
      <c r="M27" s="139">
        <f t="shared" si="3"/>
        <v>107.14285714285714</v>
      </c>
      <c r="N27" s="124">
        <v>167</v>
      </c>
      <c r="O27" s="124">
        <v>298</v>
      </c>
      <c r="P27" s="139">
        <f t="shared" si="4"/>
        <v>178.44311377245509</v>
      </c>
      <c r="Q27" s="124">
        <v>1273</v>
      </c>
      <c r="R27" s="124">
        <v>1603</v>
      </c>
      <c r="S27" s="139">
        <f t="shared" si="5"/>
        <v>125.92301649646504</v>
      </c>
      <c r="T27" s="124">
        <v>1594</v>
      </c>
      <c r="U27" s="124">
        <v>845</v>
      </c>
      <c r="V27" s="139">
        <f t="shared" si="6"/>
        <v>53.011292346298625</v>
      </c>
      <c r="W27" s="124">
        <v>976</v>
      </c>
      <c r="X27" s="124">
        <v>591</v>
      </c>
      <c r="Y27" s="139">
        <f t="shared" si="7"/>
        <v>60.553278688524593</v>
      </c>
      <c r="Z27" s="124">
        <v>796</v>
      </c>
      <c r="AA27" s="124">
        <v>493</v>
      </c>
      <c r="AB27" s="139">
        <f t="shared" si="8"/>
        <v>61.934673366834168</v>
      </c>
      <c r="AC27" s="96"/>
      <c r="AD27" s="96"/>
      <c r="AE27" s="96"/>
      <c r="AF27" s="96"/>
    </row>
    <row r="28" spans="1:32" s="89" customFormat="1" x14ac:dyDescent="0.25">
      <c r="A28" s="154"/>
    </row>
  </sheetData>
  <mergeCells count="12">
    <mergeCell ref="I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view="pageBreakPreview" zoomScale="90" zoomScaleNormal="80" zoomScaleSheetLayoutView="90" workbookViewId="0">
      <selection activeCell="K15" sqref="K15"/>
    </sheetView>
  </sheetViews>
  <sheetFormatPr defaultColWidth="9.140625" defaultRowHeight="15.75" x14ac:dyDescent="0.25"/>
  <cols>
    <col min="1" max="1" width="18.28515625" style="154" customWidth="1"/>
    <col min="2" max="3" width="10.85546875" style="89" customWidth="1"/>
    <col min="4" max="4" width="8.140625" style="89" customWidth="1"/>
    <col min="5" max="6" width="10.140625" style="89" customWidth="1"/>
    <col min="7" max="7" width="8.85546875" style="89" customWidth="1"/>
    <col min="8" max="9" width="10.42578125" style="89" customWidth="1"/>
    <col min="10" max="10" width="7.85546875" style="89" customWidth="1"/>
    <col min="11" max="12" width="10.140625" style="89" customWidth="1"/>
    <col min="13" max="13" width="8.28515625" style="89" customWidth="1"/>
    <col min="14" max="15" width="9.28515625" style="89" customWidth="1"/>
    <col min="16" max="16" width="7.85546875" style="89" customWidth="1"/>
    <col min="17" max="18" width="9.28515625" style="89" customWidth="1"/>
    <col min="19" max="19" width="7.85546875" style="89" customWidth="1"/>
    <col min="20" max="21" width="9.28515625" style="89" customWidth="1"/>
    <col min="22" max="22" width="7.85546875" style="89" customWidth="1"/>
    <col min="23" max="24" width="9.28515625" style="89" customWidth="1"/>
    <col min="25" max="25" width="7.85546875" style="89" customWidth="1"/>
    <col min="26" max="27" width="9.28515625" style="89" customWidth="1"/>
    <col min="28" max="28" width="7.85546875" style="89" customWidth="1"/>
    <col min="29" max="16384" width="9.140625" style="89"/>
  </cols>
  <sheetData>
    <row r="1" spans="1:32" ht="20.25" x14ac:dyDescent="0.3">
      <c r="I1" s="291"/>
      <c r="J1" s="291"/>
      <c r="K1" s="291"/>
      <c r="L1" s="291"/>
      <c r="M1" s="291"/>
    </row>
    <row r="2" spans="1:32" s="156" customFormat="1" ht="20.45" customHeight="1" x14ac:dyDescent="0.3">
      <c r="A2" s="155"/>
      <c r="B2" s="289" t="s">
        <v>75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7" t="s">
        <v>21</v>
      </c>
    </row>
    <row r="3" spans="1:32" s="156" customFormat="1" ht="20.45" customHeight="1" x14ac:dyDescent="0.2">
      <c r="B3" s="289" t="s">
        <v>139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6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9" customFormat="1" ht="21.6" customHeight="1" x14ac:dyDescent="0.2">
      <c r="A5" s="158"/>
      <c r="B5" s="283" t="s">
        <v>6</v>
      </c>
      <c r="C5" s="284"/>
      <c r="D5" s="285"/>
      <c r="E5" s="283" t="s">
        <v>22</v>
      </c>
      <c r="F5" s="284"/>
      <c r="G5" s="285"/>
      <c r="H5" s="290" t="s">
        <v>23</v>
      </c>
      <c r="I5" s="290"/>
      <c r="J5" s="290"/>
      <c r="K5" s="283" t="s">
        <v>13</v>
      </c>
      <c r="L5" s="284"/>
      <c r="M5" s="285"/>
      <c r="N5" s="283" t="s">
        <v>20</v>
      </c>
      <c r="O5" s="284"/>
      <c r="P5" s="284"/>
      <c r="Q5" s="283" t="s">
        <v>9</v>
      </c>
      <c r="R5" s="284"/>
      <c r="S5" s="285"/>
      <c r="T5" s="283" t="s">
        <v>14</v>
      </c>
      <c r="U5" s="284"/>
      <c r="V5" s="285"/>
      <c r="W5" s="283" t="s">
        <v>16</v>
      </c>
      <c r="X5" s="284"/>
      <c r="Y5" s="284"/>
      <c r="Z5" s="283" t="s">
        <v>15</v>
      </c>
      <c r="AA5" s="284"/>
      <c r="AB5" s="285"/>
      <c r="AC5" s="85"/>
      <c r="AD5" s="85"/>
      <c r="AE5" s="85"/>
      <c r="AF5" s="85"/>
    </row>
    <row r="6" spans="1:32" s="161" customFormat="1" ht="36.75" customHeight="1" x14ac:dyDescent="0.2">
      <c r="A6" s="160"/>
      <c r="B6" s="286"/>
      <c r="C6" s="287"/>
      <c r="D6" s="288"/>
      <c r="E6" s="286"/>
      <c r="F6" s="287"/>
      <c r="G6" s="288"/>
      <c r="H6" s="290"/>
      <c r="I6" s="290"/>
      <c r="J6" s="290"/>
      <c r="K6" s="286"/>
      <c r="L6" s="287"/>
      <c r="M6" s="288"/>
      <c r="N6" s="286"/>
      <c r="O6" s="287"/>
      <c r="P6" s="287"/>
      <c r="Q6" s="286"/>
      <c r="R6" s="287"/>
      <c r="S6" s="288"/>
      <c r="T6" s="286"/>
      <c r="U6" s="287"/>
      <c r="V6" s="288"/>
      <c r="W6" s="286"/>
      <c r="X6" s="287"/>
      <c r="Y6" s="287"/>
      <c r="Z6" s="286"/>
      <c r="AA6" s="287"/>
      <c r="AB6" s="288"/>
      <c r="AC6" s="85"/>
      <c r="AD6" s="85"/>
      <c r="AE6" s="85"/>
      <c r="AF6" s="85"/>
    </row>
    <row r="7" spans="1:32" s="146" customFormat="1" ht="25.15" customHeight="1" x14ac:dyDescent="0.2">
      <c r="A7" s="145"/>
      <c r="B7" s="193">
        <v>2020</v>
      </c>
      <c r="C7" s="193">
        <v>2021</v>
      </c>
      <c r="D7" s="143" t="s">
        <v>2</v>
      </c>
      <c r="E7" s="193">
        <v>2020</v>
      </c>
      <c r="F7" s="193">
        <v>2021</v>
      </c>
      <c r="G7" s="143" t="s">
        <v>2</v>
      </c>
      <c r="H7" s="193">
        <v>2020</v>
      </c>
      <c r="I7" s="193">
        <v>2021</v>
      </c>
      <c r="J7" s="143" t="s">
        <v>2</v>
      </c>
      <c r="K7" s="193">
        <v>2020</v>
      </c>
      <c r="L7" s="193">
        <v>2021</v>
      </c>
      <c r="M7" s="143" t="s">
        <v>2</v>
      </c>
      <c r="N7" s="193">
        <v>2020</v>
      </c>
      <c r="O7" s="193">
        <v>2021</v>
      </c>
      <c r="P7" s="143" t="s">
        <v>2</v>
      </c>
      <c r="Q7" s="193">
        <v>2020</v>
      </c>
      <c r="R7" s="193">
        <v>2021</v>
      </c>
      <c r="S7" s="143" t="s">
        <v>2</v>
      </c>
      <c r="T7" s="193">
        <v>2020</v>
      </c>
      <c r="U7" s="193">
        <v>2021</v>
      </c>
      <c r="V7" s="143" t="s">
        <v>2</v>
      </c>
      <c r="W7" s="193">
        <v>2020</v>
      </c>
      <c r="X7" s="193">
        <v>2021</v>
      </c>
      <c r="Y7" s="143" t="s">
        <v>2</v>
      </c>
      <c r="Z7" s="193">
        <v>2020</v>
      </c>
      <c r="AA7" s="193">
        <v>2021</v>
      </c>
      <c r="AB7" s="143" t="s">
        <v>2</v>
      </c>
      <c r="AC7" s="144"/>
      <c r="AD7" s="144"/>
      <c r="AE7" s="144"/>
      <c r="AF7" s="144"/>
    </row>
    <row r="8" spans="1:32" s="159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17.25" customHeight="1" x14ac:dyDescent="0.25">
      <c r="A9" s="162" t="s">
        <v>43</v>
      </c>
      <c r="B9" s="88">
        <f>SUM(B10:B27)</f>
        <v>17771</v>
      </c>
      <c r="C9" s="88">
        <f>SUM(C10:C27)</f>
        <v>19595</v>
      </c>
      <c r="D9" s="139">
        <f>C9/B9*100</f>
        <v>110.2639131168758</v>
      </c>
      <c r="E9" s="88">
        <f>SUM(E10:E27)</f>
        <v>10207</v>
      </c>
      <c r="F9" s="88">
        <f>SUM(F10:F27)</f>
        <v>11836</v>
      </c>
      <c r="G9" s="139">
        <f>F9/E9*100</f>
        <v>115.95963554423435</v>
      </c>
      <c r="H9" s="88">
        <f>SUM(H10:H27)</f>
        <v>3871</v>
      </c>
      <c r="I9" s="88">
        <f>SUM(I10:I27)</f>
        <v>3764</v>
      </c>
      <c r="J9" s="139">
        <f>I9/H9*100</f>
        <v>97.235856367863605</v>
      </c>
      <c r="K9" s="88">
        <f>SUM(K10:K27)</f>
        <v>431</v>
      </c>
      <c r="L9" s="88">
        <f>SUM(L10:L27)</f>
        <v>404</v>
      </c>
      <c r="M9" s="139">
        <f>L9/K9*100</f>
        <v>93.735498839907194</v>
      </c>
      <c r="N9" s="88">
        <f>SUM(N10:N27)</f>
        <v>1399</v>
      </c>
      <c r="O9" s="88">
        <f>SUM(O10:O27)</f>
        <v>963</v>
      </c>
      <c r="P9" s="139">
        <f>O9/N9*100</f>
        <v>68.834882058613303</v>
      </c>
      <c r="Q9" s="88">
        <f>SUM(Q10:Q27)</f>
        <v>8855</v>
      </c>
      <c r="R9" s="88">
        <f>SUM(R10:R27)</f>
        <v>11580</v>
      </c>
      <c r="S9" s="139">
        <f>R9/Q9*100</f>
        <v>130.7735742518351</v>
      </c>
      <c r="T9" s="88">
        <f>SUM(T10:T27)</f>
        <v>11701</v>
      </c>
      <c r="U9" s="88">
        <f>SUM(U10:U27)</f>
        <v>10791</v>
      </c>
      <c r="V9" s="139">
        <f>U9/T9*100</f>
        <v>92.222886932740792</v>
      </c>
      <c r="W9" s="88">
        <f>SUM(W10:W27)</f>
        <v>6322</v>
      </c>
      <c r="X9" s="88">
        <f>SUM(X10:X27)</f>
        <v>4788</v>
      </c>
      <c r="Y9" s="139">
        <f>X9/W9*100</f>
        <v>75.735526732046822</v>
      </c>
      <c r="Z9" s="88">
        <f>SUM(Z10:Z27)</f>
        <v>5687</v>
      </c>
      <c r="AA9" s="88">
        <f>SUM(AA10:AA27)</f>
        <v>4313</v>
      </c>
      <c r="AB9" s="139">
        <f>AA9/Z9*100</f>
        <v>75.839634253560746</v>
      </c>
      <c r="AC9" s="163"/>
      <c r="AD9" s="163"/>
      <c r="AE9" s="163"/>
      <c r="AF9" s="163"/>
    </row>
    <row r="10" spans="1:32" ht="18" customHeight="1" x14ac:dyDescent="0.25">
      <c r="A10" s="122" t="s">
        <v>44</v>
      </c>
      <c r="B10" s="124">
        <v>877</v>
      </c>
      <c r="C10" s="124">
        <v>1003</v>
      </c>
      <c r="D10" s="139">
        <f t="shared" ref="D10:D27" si="0">C10/B10*100</f>
        <v>114.36716077537059</v>
      </c>
      <c r="E10" s="124">
        <v>762</v>
      </c>
      <c r="F10" s="124">
        <v>887</v>
      </c>
      <c r="G10" s="139">
        <f t="shared" ref="G10:G27" si="1">F10/E10*100</f>
        <v>116.40419947506561</v>
      </c>
      <c r="H10" s="95">
        <v>304</v>
      </c>
      <c r="I10" s="95">
        <v>337</v>
      </c>
      <c r="J10" s="139">
        <f t="shared" ref="J10:J27" si="2">I10/H10*100</f>
        <v>110.85526315789474</v>
      </c>
      <c r="K10" s="124">
        <v>58</v>
      </c>
      <c r="L10" s="124">
        <v>42</v>
      </c>
      <c r="M10" s="139">
        <f t="shared" ref="M10:M27" si="3">L10/K10*100</f>
        <v>72.41379310344827</v>
      </c>
      <c r="N10" s="95">
        <v>66</v>
      </c>
      <c r="O10" s="95">
        <v>70</v>
      </c>
      <c r="P10" s="139">
        <f t="shared" ref="P10:P27" si="4">O10/N10*100</f>
        <v>106.06060606060606</v>
      </c>
      <c r="Q10" s="95">
        <v>715</v>
      </c>
      <c r="R10" s="95">
        <v>859</v>
      </c>
      <c r="S10" s="139">
        <f t="shared" ref="S10:S27" si="5">R10/Q10*100</f>
        <v>120.13986013986013</v>
      </c>
      <c r="T10" s="95">
        <v>391</v>
      </c>
      <c r="U10" s="95">
        <v>333</v>
      </c>
      <c r="V10" s="139">
        <f t="shared" ref="V10:V27" si="6">U10/T10*100</f>
        <v>85.166240409207163</v>
      </c>
      <c r="W10" s="124">
        <v>382</v>
      </c>
      <c r="X10" s="124">
        <v>301</v>
      </c>
      <c r="Y10" s="139">
        <f t="shared" ref="Y10:Y27" si="7">X10/W10*100</f>
        <v>78.795811518324612</v>
      </c>
      <c r="Z10" s="95">
        <v>352</v>
      </c>
      <c r="AA10" s="95">
        <v>287</v>
      </c>
      <c r="AB10" s="139">
        <f t="shared" ref="AB10:AB27" si="8">AA10/Z10*100</f>
        <v>81.534090909090907</v>
      </c>
      <c r="AC10" s="96"/>
      <c r="AD10" s="96"/>
      <c r="AE10" s="96"/>
      <c r="AF10" s="96"/>
    </row>
    <row r="11" spans="1:32" ht="18" customHeight="1" x14ac:dyDescent="0.25">
      <c r="A11" s="122" t="s">
        <v>45</v>
      </c>
      <c r="B11" s="124">
        <v>520</v>
      </c>
      <c r="C11" s="124">
        <v>745</v>
      </c>
      <c r="D11" s="139">
        <f t="shared" si="0"/>
        <v>143.26923076923077</v>
      </c>
      <c r="E11" s="124">
        <v>295</v>
      </c>
      <c r="F11" s="124">
        <v>492</v>
      </c>
      <c r="G11" s="139">
        <f t="shared" si="1"/>
        <v>166.77966101694915</v>
      </c>
      <c r="H11" s="95">
        <v>139</v>
      </c>
      <c r="I11" s="95">
        <v>170</v>
      </c>
      <c r="J11" s="139">
        <f t="shared" si="2"/>
        <v>122.30215827338129</v>
      </c>
      <c r="K11" s="124">
        <v>45</v>
      </c>
      <c r="L11" s="124">
        <v>42</v>
      </c>
      <c r="M11" s="139">
        <f t="shared" si="3"/>
        <v>93.333333333333329</v>
      </c>
      <c r="N11" s="95">
        <v>64</v>
      </c>
      <c r="O11" s="95">
        <v>38</v>
      </c>
      <c r="P11" s="139">
        <f t="shared" si="4"/>
        <v>59.375</v>
      </c>
      <c r="Q11" s="95">
        <v>290</v>
      </c>
      <c r="R11" s="95">
        <v>483</v>
      </c>
      <c r="S11" s="139">
        <f t="shared" si="5"/>
        <v>166.55172413793105</v>
      </c>
      <c r="T11" s="95">
        <v>289</v>
      </c>
      <c r="U11" s="95">
        <v>351</v>
      </c>
      <c r="V11" s="139">
        <f t="shared" si="6"/>
        <v>121.45328719723183</v>
      </c>
      <c r="W11" s="124">
        <v>176</v>
      </c>
      <c r="X11" s="124">
        <v>198</v>
      </c>
      <c r="Y11" s="139">
        <f t="shared" si="7"/>
        <v>112.5</v>
      </c>
      <c r="Z11" s="95">
        <v>165</v>
      </c>
      <c r="AA11" s="95">
        <v>172</v>
      </c>
      <c r="AB11" s="139">
        <f t="shared" si="8"/>
        <v>104.24242424242425</v>
      </c>
      <c r="AC11" s="96"/>
      <c r="AD11" s="96"/>
      <c r="AE11" s="96"/>
      <c r="AF11" s="96"/>
    </row>
    <row r="12" spans="1:32" ht="18" customHeight="1" x14ac:dyDescent="0.25">
      <c r="A12" s="122" t="s">
        <v>46</v>
      </c>
      <c r="B12" s="124">
        <v>512</v>
      </c>
      <c r="C12" s="124">
        <v>546</v>
      </c>
      <c r="D12" s="139">
        <f t="shared" si="0"/>
        <v>106.640625</v>
      </c>
      <c r="E12" s="124">
        <v>367</v>
      </c>
      <c r="F12" s="124">
        <v>415</v>
      </c>
      <c r="G12" s="139">
        <f t="shared" si="1"/>
        <v>113.07901907356947</v>
      </c>
      <c r="H12" s="95">
        <v>139</v>
      </c>
      <c r="I12" s="95">
        <v>159</v>
      </c>
      <c r="J12" s="139">
        <f t="shared" si="2"/>
        <v>114.38848920863309</v>
      </c>
      <c r="K12" s="124">
        <v>3</v>
      </c>
      <c r="L12" s="124">
        <v>7</v>
      </c>
      <c r="M12" s="139">
        <f t="shared" si="3"/>
        <v>233.33333333333334</v>
      </c>
      <c r="N12" s="95">
        <v>5</v>
      </c>
      <c r="O12" s="95">
        <v>39</v>
      </c>
      <c r="P12" s="139">
        <f t="shared" si="4"/>
        <v>780</v>
      </c>
      <c r="Q12" s="95">
        <v>336</v>
      </c>
      <c r="R12" s="95">
        <v>406</v>
      </c>
      <c r="S12" s="139">
        <f t="shared" si="5"/>
        <v>120.83333333333333</v>
      </c>
      <c r="T12" s="95">
        <v>286</v>
      </c>
      <c r="U12" s="95">
        <v>193</v>
      </c>
      <c r="V12" s="139">
        <f t="shared" si="6"/>
        <v>67.48251748251748</v>
      </c>
      <c r="W12" s="124">
        <v>254</v>
      </c>
      <c r="X12" s="124">
        <v>169</v>
      </c>
      <c r="Y12" s="139">
        <f t="shared" si="7"/>
        <v>66.535433070866148</v>
      </c>
      <c r="Z12" s="95">
        <v>235</v>
      </c>
      <c r="AA12" s="95">
        <v>165</v>
      </c>
      <c r="AB12" s="139">
        <f t="shared" si="8"/>
        <v>70.212765957446805</v>
      </c>
      <c r="AC12" s="96"/>
      <c r="AD12" s="96"/>
      <c r="AE12" s="96"/>
      <c r="AF12" s="96"/>
    </row>
    <row r="13" spans="1:32" ht="18" customHeight="1" x14ac:dyDescent="0.25">
      <c r="A13" s="122" t="s">
        <v>47</v>
      </c>
      <c r="B13" s="124">
        <v>890</v>
      </c>
      <c r="C13" s="124">
        <v>939</v>
      </c>
      <c r="D13" s="139">
        <f t="shared" si="0"/>
        <v>105.50561797752809</v>
      </c>
      <c r="E13" s="124">
        <v>662</v>
      </c>
      <c r="F13" s="124">
        <v>750</v>
      </c>
      <c r="G13" s="139">
        <f t="shared" si="1"/>
        <v>113.29305135951661</v>
      </c>
      <c r="H13" s="95">
        <v>266</v>
      </c>
      <c r="I13" s="95">
        <v>202</v>
      </c>
      <c r="J13" s="139">
        <f t="shared" si="2"/>
        <v>75.939849624060145</v>
      </c>
      <c r="K13" s="124">
        <v>15</v>
      </c>
      <c r="L13" s="124">
        <v>13</v>
      </c>
      <c r="M13" s="139">
        <f t="shared" si="3"/>
        <v>86.666666666666671</v>
      </c>
      <c r="N13" s="95">
        <v>74</v>
      </c>
      <c r="O13" s="95">
        <v>64</v>
      </c>
      <c r="P13" s="139">
        <f t="shared" si="4"/>
        <v>86.486486486486484</v>
      </c>
      <c r="Q13" s="95">
        <v>622</v>
      </c>
      <c r="R13" s="95">
        <v>733</v>
      </c>
      <c r="S13" s="139">
        <f t="shared" si="5"/>
        <v>117.84565916398715</v>
      </c>
      <c r="T13" s="95">
        <v>477</v>
      </c>
      <c r="U13" s="95">
        <v>303</v>
      </c>
      <c r="V13" s="139">
        <f t="shared" si="6"/>
        <v>63.522012578616348</v>
      </c>
      <c r="W13" s="124">
        <v>408</v>
      </c>
      <c r="X13" s="124">
        <v>263</v>
      </c>
      <c r="Y13" s="139">
        <f t="shared" si="7"/>
        <v>64.460784313725497</v>
      </c>
      <c r="Z13" s="95">
        <v>361</v>
      </c>
      <c r="AA13" s="95">
        <v>250</v>
      </c>
      <c r="AB13" s="139">
        <f t="shared" si="8"/>
        <v>69.252077562326875</v>
      </c>
      <c r="AC13" s="96"/>
      <c r="AD13" s="96"/>
      <c r="AE13" s="96"/>
      <c r="AF13" s="96"/>
    </row>
    <row r="14" spans="1:32" ht="18" customHeight="1" x14ac:dyDescent="0.25">
      <c r="A14" s="122" t="s">
        <v>48</v>
      </c>
      <c r="B14" s="124">
        <v>453</v>
      </c>
      <c r="C14" s="124">
        <v>617</v>
      </c>
      <c r="D14" s="139">
        <f t="shared" si="0"/>
        <v>136.20309050772627</v>
      </c>
      <c r="E14" s="124">
        <v>384</v>
      </c>
      <c r="F14" s="124">
        <v>523</v>
      </c>
      <c r="G14" s="139">
        <f t="shared" si="1"/>
        <v>136.19791666666669</v>
      </c>
      <c r="H14" s="95">
        <v>160</v>
      </c>
      <c r="I14" s="95">
        <v>184</v>
      </c>
      <c r="J14" s="139">
        <f t="shared" si="2"/>
        <v>114.99999999999999</v>
      </c>
      <c r="K14" s="124">
        <v>32</v>
      </c>
      <c r="L14" s="124">
        <v>31</v>
      </c>
      <c r="M14" s="139">
        <f t="shared" si="3"/>
        <v>96.875</v>
      </c>
      <c r="N14" s="95">
        <v>146</v>
      </c>
      <c r="O14" s="95">
        <v>4</v>
      </c>
      <c r="P14" s="139">
        <f t="shared" si="4"/>
        <v>2.7397260273972601</v>
      </c>
      <c r="Q14" s="95">
        <v>370</v>
      </c>
      <c r="R14" s="95">
        <v>522</v>
      </c>
      <c r="S14" s="139">
        <f t="shared" si="5"/>
        <v>141.08108108108109</v>
      </c>
      <c r="T14" s="95">
        <v>196</v>
      </c>
      <c r="U14" s="95">
        <v>229</v>
      </c>
      <c r="V14" s="139">
        <f t="shared" si="6"/>
        <v>116.83673469387755</v>
      </c>
      <c r="W14" s="124">
        <v>189</v>
      </c>
      <c r="X14" s="124">
        <v>220</v>
      </c>
      <c r="Y14" s="139">
        <f t="shared" si="7"/>
        <v>116.40211640211639</v>
      </c>
      <c r="Z14" s="95">
        <v>176</v>
      </c>
      <c r="AA14" s="95">
        <v>208</v>
      </c>
      <c r="AB14" s="139">
        <f t="shared" si="8"/>
        <v>118.18181818181819</v>
      </c>
      <c r="AC14" s="96"/>
      <c r="AD14" s="96"/>
      <c r="AE14" s="96"/>
      <c r="AF14" s="96"/>
    </row>
    <row r="15" spans="1:32" ht="18" customHeight="1" x14ac:dyDescent="0.25">
      <c r="A15" s="122" t="s">
        <v>49</v>
      </c>
      <c r="B15" s="124">
        <v>1392</v>
      </c>
      <c r="C15" s="124">
        <v>1559</v>
      </c>
      <c r="D15" s="139">
        <f t="shared" si="0"/>
        <v>111.99712643678161</v>
      </c>
      <c r="E15" s="124">
        <v>785</v>
      </c>
      <c r="F15" s="124">
        <v>1085</v>
      </c>
      <c r="G15" s="139">
        <f t="shared" si="1"/>
        <v>138.21656050955414</v>
      </c>
      <c r="H15" s="95">
        <v>294</v>
      </c>
      <c r="I15" s="95">
        <v>278</v>
      </c>
      <c r="J15" s="139">
        <f t="shared" si="2"/>
        <v>94.557823129251702</v>
      </c>
      <c r="K15" s="124">
        <v>53</v>
      </c>
      <c r="L15" s="124">
        <v>56</v>
      </c>
      <c r="M15" s="139">
        <f t="shared" si="3"/>
        <v>105.66037735849056</v>
      </c>
      <c r="N15" s="95">
        <v>63</v>
      </c>
      <c r="O15" s="95">
        <v>20</v>
      </c>
      <c r="P15" s="139">
        <f t="shared" si="4"/>
        <v>31.746031746031743</v>
      </c>
      <c r="Q15" s="95">
        <v>616</v>
      </c>
      <c r="R15" s="95">
        <v>1061</v>
      </c>
      <c r="S15" s="139">
        <f t="shared" si="5"/>
        <v>172.24025974025975</v>
      </c>
      <c r="T15" s="95">
        <v>838</v>
      </c>
      <c r="U15" s="95">
        <v>826</v>
      </c>
      <c r="V15" s="139">
        <f t="shared" si="6"/>
        <v>98.56801909307876</v>
      </c>
      <c r="W15" s="124">
        <v>487</v>
      </c>
      <c r="X15" s="124">
        <v>406</v>
      </c>
      <c r="Y15" s="139">
        <f t="shared" si="7"/>
        <v>83.367556468172495</v>
      </c>
      <c r="Z15" s="95">
        <v>423</v>
      </c>
      <c r="AA15" s="95">
        <v>331</v>
      </c>
      <c r="AB15" s="139">
        <f t="shared" si="8"/>
        <v>78.250591016548469</v>
      </c>
      <c r="AC15" s="96"/>
      <c r="AD15" s="96"/>
      <c r="AE15" s="96"/>
      <c r="AF15" s="96"/>
    </row>
    <row r="16" spans="1:32" ht="18" customHeight="1" x14ac:dyDescent="0.25">
      <c r="A16" s="122" t="s">
        <v>50</v>
      </c>
      <c r="B16" s="124">
        <v>918</v>
      </c>
      <c r="C16" s="124">
        <v>890</v>
      </c>
      <c r="D16" s="139">
        <f t="shared" si="0"/>
        <v>96.949891067538132</v>
      </c>
      <c r="E16" s="124">
        <v>426</v>
      </c>
      <c r="F16" s="124">
        <v>476</v>
      </c>
      <c r="G16" s="139">
        <f t="shared" si="1"/>
        <v>111.73708920187792</v>
      </c>
      <c r="H16" s="95">
        <v>185</v>
      </c>
      <c r="I16" s="95">
        <v>101</v>
      </c>
      <c r="J16" s="139">
        <f t="shared" si="2"/>
        <v>54.594594594594589</v>
      </c>
      <c r="K16" s="124">
        <v>0</v>
      </c>
      <c r="L16" s="124">
        <v>6</v>
      </c>
      <c r="M16" s="139" t="s">
        <v>65</v>
      </c>
      <c r="N16" s="95">
        <v>10</v>
      </c>
      <c r="O16" s="95">
        <v>6</v>
      </c>
      <c r="P16" s="139">
        <f t="shared" si="4"/>
        <v>60</v>
      </c>
      <c r="Q16" s="95">
        <v>416</v>
      </c>
      <c r="R16" s="95">
        <v>472</v>
      </c>
      <c r="S16" s="139">
        <f t="shared" si="5"/>
        <v>113.46153846153845</v>
      </c>
      <c r="T16" s="95">
        <v>650</v>
      </c>
      <c r="U16" s="95">
        <v>619</v>
      </c>
      <c r="V16" s="139">
        <f t="shared" si="6"/>
        <v>95.230769230769226</v>
      </c>
      <c r="W16" s="124">
        <v>268</v>
      </c>
      <c r="X16" s="124">
        <v>237</v>
      </c>
      <c r="Y16" s="139">
        <f t="shared" si="7"/>
        <v>88.432835820895534</v>
      </c>
      <c r="Z16" s="95">
        <v>250</v>
      </c>
      <c r="AA16" s="95">
        <v>219</v>
      </c>
      <c r="AB16" s="139">
        <f t="shared" si="8"/>
        <v>87.6</v>
      </c>
      <c r="AC16" s="96"/>
      <c r="AD16" s="96"/>
      <c r="AE16" s="96"/>
      <c r="AF16" s="96"/>
    </row>
    <row r="17" spans="1:32" ht="18" customHeight="1" x14ac:dyDescent="0.25">
      <c r="A17" s="122" t="s">
        <v>51</v>
      </c>
      <c r="B17" s="124">
        <v>1053</v>
      </c>
      <c r="C17" s="124">
        <v>1060</v>
      </c>
      <c r="D17" s="139">
        <f t="shared" si="0"/>
        <v>100.66476733143399</v>
      </c>
      <c r="E17" s="124">
        <v>583</v>
      </c>
      <c r="F17" s="124">
        <v>600</v>
      </c>
      <c r="G17" s="139">
        <f t="shared" si="1"/>
        <v>102.91595197255575</v>
      </c>
      <c r="H17" s="95">
        <v>166</v>
      </c>
      <c r="I17" s="95">
        <v>164</v>
      </c>
      <c r="J17" s="139">
        <f t="shared" si="2"/>
        <v>98.795180722891558</v>
      </c>
      <c r="K17" s="124">
        <v>16</v>
      </c>
      <c r="L17" s="124">
        <v>19</v>
      </c>
      <c r="M17" s="139">
        <f t="shared" si="3"/>
        <v>118.75</v>
      </c>
      <c r="N17" s="95">
        <v>69</v>
      </c>
      <c r="O17" s="95">
        <v>49</v>
      </c>
      <c r="P17" s="139">
        <f t="shared" si="4"/>
        <v>71.014492753623188</v>
      </c>
      <c r="Q17" s="95">
        <v>356</v>
      </c>
      <c r="R17" s="95">
        <v>590</v>
      </c>
      <c r="S17" s="139">
        <f t="shared" si="5"/>
        <v>165.73033707865167</v>
      </c>
      <c r="T17" s="95">
        <v>756</v>
      </c>
      <c r="U17" s="95">
        <v>642</v>
      </c>
      <c r="V17" s="139">
        <f t="shared" si="6"/>
        <v>84.920634920634924</v>
      </c>
      <c r="W17" s="124">
        <v>400</v>
      </c>
      <c r="X17" s="124">
        <v>244</v>
      </c>
      <c r="Y17" s="139">
        <f t="shared" si="7"/>
        <v>61</v>
      </c>
      <c r="Z17" s="95">
        <v>375</v>
      </c>
      <c r="AA17" s="95">
        <v>222</v>
      </c>
      <c r="AB17" s="139">
        <f t="shared" si="8"/>
        <v>59.199999999999996</v>
      </c>
      <c r="AC17" s="96"/>
      <c r="AD17" s="96"/>
      <c r="AE17" s="96"/>
      <c r="AF17" s="96"/>
    </row>
    <row r="18" spans="1:32" ht="18" customHeight="1" x14ac:dyDescent="0.25">
      <c r="A18" s="122" t="s">
        <v>52</v>
      </c>
      <c r="B18" s="124">
        <v>1874</v>
      </c>
      <c r="C18" s="124">
        <v>1972</v>
      </c>
      <c r="D18" s="139">
        <f t="shared" si="0"/>
        <v>105.22945570971186</v>
      </c>
      <c r="E18" s="124">
        <v>721</v>
      </c>
      <c r="F18" s="124">
        <v>741</v>
      </c>
      <c r="G18" s="139">
        <f t="shared" si="1"/>
        <v>102.7739251040222</v>
      </c>
      <c r="H18" s="95">
        <v>298</v>
      </c>
      <c r="I18" s="95">
        <v>311</v>
      </c>
      <c r="J18" s="139">
        <f t="shared" si="2"/>
        <v>104.36241610738254</v>
      </c>
      <c r="K18" s="124">
        <v>8</v>
      </c>
      <c r="L18" s="124">
        <v>20</v>
      </c>
      <c r="M18" s="139">
        <f t="shared" si="3"/>
        <v>250</v>
      </c>
      <c r="N18" s="95">
        <v>126</v>
      </c>
      <c r="O18" s="95">
        <v>14</v>
      </c>
      <c r="P18" s="139">
        <f t="shared" si="4"/>
        <v>11.111111111111111</v>
      </c>
      <c r="Q18" s="95">
        <v>634</v>
      </c>
      <c r="R18" s="95">
        <v>709</v>
      </c>
      <c r="S18" s="139">
        <f t="shared" si="5"/>
        <v>111.82965299684543</v>
      </c>
      <c r="T18" s="95">
        <v>1526</v>
      </c>
      <c r="U18" s="95">
        <v>1428</v>
      </c>
      <c r="V18" s="139">
        <f t="shared" si="6"/>
        <v>93.577981651376149</v>
      </c>
      <c r="W18" s="124">
        <v>500</v>
      </c>
      <c r="X18" s="124">
        <v>278</v>
      </c>
      <c r="Y18" s="139">
        <f t="shared" si="7"/>
        <v>55.600000000000009</v>
      </c>
      <c r="Z18" s="95">
        <v>473</v>
      </c>
      <c r="AA18" s="95">
        <v>263</v>
      </c>
      <c r="AB18" s="139">
        <f t="shared" si="8"/>
        <v>55.602536997885835</v>
      </c>
      <c r="AC18" s="96"/>
      <c r="AD18" s="96"/>
      <c r="AE18" s="96"/>
      <c r="AF18" s="96"/>
    </row>
    <row r="19" spans="1:32" ht="18" customHeight="1" x14ac:dyDescent="0.25">
      <c r="A19" s="122" t="s">
        <v>53</v>
      </c>
      <c r="B19" s="124">
        <v>864</v>
      </c>
      <c r="C19" s="124">
        <v>995</v>
      </c>
      <c r="D19" s="139">
        <f t="shared" si="0"/>
        <v>115.16203703703705</v>
      </c>
      <c r="E19" s="124">
        <v>652</v>
      </c>
      <c r="F19" s="124">
        <v>692</v>
      </c>
      <c r="G19" s="139">
        <f t="shared" si="1"/>
        <v>106.13496932515338</v>
      </c>
      <c r="H19" s="95">
        <v>175</v>
      </c>
      <c r="I19" s="95">
        <v>230</v>
      </c>
      <c r="J19" s="139">
        <f t="shared" si="2"/>
        <v>131.42857142857142</v>
      </c>
      <c r="K19" s="124">
        <v>29</v>
      </c>
      <c r="L19" s="124">
        <v>20</v>
      </c>
      <c r="M19" s="139">
        <f t="shared" si="3"/>
        <v>68.965517241379317</v>
      </c>
      <c r="N19" s="95">
        <v>88</v>
      </c>
      <c r="O19" s="95">
        <v>132</v>
      </c>
      <c r="P19" s="139">
        <f t="shared" si="4"/>
        <v>150</v>
      </c>
      <c r="Q19" s="95">
        <v>562</v>
      </c>
      <c r="R19" s="95">
        <v>654</v>
      </c>
      <c r="S19" s="139">
        <f t="shared" si="5"/>
        <v>116.37010676156582</v>
      </c>
      <c r="T19" s="95">
        <v>554</v>
      </c>
      <c r="U19" s="95">
        <v>502</v>
      </c>
      <c r="V19" s="139">
        <f t="shared" si="6"/>
        <v>90.613718411552341</v>
      </c>
      <c r="W19" s="124">
        <v>421</v>
      </c>
      <c r="X19" s="124">
        <v>315</v>
      </c>
      <c r="Y19" s="139">
        <f t="shared" si="7"/>
        <v>74.821852731591449</v>
      </c>
      <c r="Z19" s="95">
        <v>368</v>
      </c>
      <c r="AA19" s="95">
        <v>292</v>
      </c>
      <c r="AB19" s="139">
        <f t="shared" si="8"/>
        <v>79.347826086956516</v>
      </c>
      <c r="AC19" s="96"/>
      <c r="AD19" s="96"/>
      <c r="AE19" s="96"/>
      <c r="AF19" s="96"/>
    </row>
    <row r="20" spans="1:32" ht="18" customHeight="1" x14ac:dyDescent="0.25">
      <c r="A20" s="122" t="s">
        <v>54</v>
      </c>
      <c r="B20" s="124">
        <v>599</v>
      </c>
      <c r="C20" s="124">
        <v>678</v>
      </c>
      <c r="D20" s="139">
        <f t="shared" si="0"/>
        <v>113.18864774624373</v>
      </c>
      <c r="E20" s="124">
        <v>518</v>
      </c>
      <c r="F20" s="124">
        <v>620</v>
      </c>
      <c r="G20" s="139">
        <f t="shared" si="1"/>
        <v>119.6911196911197</v>
      </c>
      <c r="H20" s="95">
        <v>169</v>
      </c>
      <c r="I20" s="95">
        <v>172</v>
      </c>
      <c r="J20" s="139">
        <f t="shared" si="2"/>
        <v>101.77514792899409</v>
      </c>
      <c r="K20" s="124">
        <v>5</v>
      </c>
      <c r="L20" s="124">
        <v>25</v>
      </c>
      <c r="M20" s="139">
        <f t="shared" si="3"/>
        <v>500</v>
      </c>
      <c r="N20" s="95">
        <v>69</v>
      </c>
      <c r="O20" s="95">
        <v>61</v>
      </c>
      <c r="P20" s="139">
        <f t="shared" si="4"/>
        <v>88.405797101449281</v>
      </c>
      <c r="Q20" s="95">
        <v>467</v>
      </c>
      <c r="R20" s="95">
        <v>610</v>
      </c>
      <c r="S20" s="139">
        <f t="shared" si="5"/>
        <v>130.62098501070665</v>
      </c>
      <c r="T20" s="95">
        <v>286</v>
      </c>
      <c r="U20" s="95">
        <v>276</v>
      </c>
      <c r="V20" s="139">
        <f t="shared" si="6"/>
        <v>96.503496503496507</v>
      </c>
      <c r="W20" s="124">
        <v>278</v>
      </c>
      <c r="X20" s="124">
        <v>260</v>
      </c>
      <c r="Y20" s="139">
        <f t="shared" si="7"/>
        <v>93.525179856115102</v>
      </c>
      <c r="Z20" s="95">
        <v>254</v>
      </c>
      <c r="AA20" s="95">
        <v>230</v>
      </c>
      <c r="AB20" s="139">
        <f t="shared" si="8"/>
        <v>90.551181102362193</v>
      </c>
      <c r="AC20" s="96"/>
      <c r="AD20" s="96"/>
      <c r="AE20" s="96"/>
      <c r="AF20" s="96"/>
    </row>
    <row r="21" spans="1:32" ht="18" customHeight="1" x14ac:dyDescent="0.25">
      <c r="A21" s="122" t="s">
        <v>55</v>
      </c>
      <c r="B21" s="124">
        <v>548</v>
      </c>
      <c r="C21" s="124">
        <v>526</v>
      </c>
      <c r="D21" s="139">
        <f t="shared" si="0"/>
        <v>95.985401459854018</v>
      </c>
      <c r="E21" s="124">
        <v>359</v>
      </c>
      <c r="F21" s="124">
        <v>355</v>
      </c>
      <c r="G21" s="139">
        <f t="shared" si="1"/>
        <v>98.885793871866284</v>
      </c>
      <c r="H21" s="95">
        <v>189</v>
      </c>
      <c r="I21" s="95">
        <v>193</v>
      </c>
      <c r="J21" s="139">
        <f t="shared" si="2"/>
        <v>102.11640211640211</v>
      </c>
      <c r="K21" s="124">
        <v>4</v>
      </c>
      <c r="L21" s="124">
        <v>1</v>
      </c>
      <c r="M21" s="139">
        <f t="shared" si="3"/>
        <v>25</v>
      </c>
      <c r="N21" s="95">
        <v>63</v>
      </c>
      <c r="O21" s="95">
        <v>51</v>
      </c>
      <c r="P21" s="139">
        <f t="shared" si="4"/>
        <v>80.952380952380949</v>
      </c>
      <c r="Q21" s="95">
        <v>353</v>
      </c>
      <c r="R21" s="95">
        <v>355</v>
      </c>
      <c r="S21" s="139">
        <f t="shared" si="5"/>
        <v>100.56657223796034</v>
      </c>
      <c r="T21" s="95">
        <v>318</v>
      </c>
      <c r="U21" s="95">
        <v>251</v>
      </c>
      <c r="V21" s="139">
        <f t="shared" si="6"/>
        <v>78.930817610062903</v>
      </c>
      <c r="W21" s="124">
        <v>223</v>
      </c>
      <c r="X21" s="124">
        <v>161</v>
      </c>
      <c r="Y21" s="139">
        <f t="shared" si="7"/>
        <v>72.197309417040358</v>
      </c>
      <c r="Z21" s="95">
        <v>215</v>
      </c>
      <c r="AA21" s="95">
        <v>142</v>
      </c>
      <c r="AB21" s="139">
        <f t="shared" si="8"/>
        <v>66.04651162790698</v>
      </c>
      <c r="AC21" s="96"/>
      <c r="AD21" s="96"/>
      <c r="AE21" s="96"/>
      <c r="AF21" s="96"/>
    </row>
    <row r="22" spans="1:32" ht="18" customHeight="1" x14ac:dyDescent="0.25">
      <c r="A22" s="122" t="s">
        <v>56</v>
      </c>
      <c r="B22" s="124">
        <v>621</v>
      </c>
      <c r="C22" s="124">
        <v>664</v>
      </c>
      <c r="D22" s="139">
        <f t="shared" si="0"/>
        <v>106.9243156199678</v>
      </c>
      <c r="E22" s="124">
        <v>536</v>
      </c>
      <c r="F22" s="124">
        <v>600</v>
      </c>
      <c r="G22" s="139">
        <f t="shared" si="1"/>
        <v>111.94029850746267</v>
      </c>
      <c r="H22" s="95">
        <v>172</v>
      </c>
      <c r="I22" s="95">
        <v>203</v>
      </c>
      <c r="J22" s="139">
        <f t="shared" si="2"/>
        <v>118.0232558139535</v>
      </c>
      <c r="K22" s="124">
        <v>34</v>
      </c>
      <c r="L22" s="124">
        <v>16</v>
      </c>
      <c r="M22" s="139">
        <f t="shared" si="3"/>
        <v>47.058823529411761</v>
      </c>
      <c r="N22" s="95">
        <v>93</v>
      </c>
      <c r="O22" s="95">
        <v>69</v>
      </c>
      <c r="P22" s="139">
        <f t="shared" si="4"/>
        <v>74.193548387096769</v>
      </c>
      <c r="Q22" s="95">
        <v>390</v>
      </c>
      <c r="R22" s="95">
        <v>585</v>
      </c>
      <c r="S22" s="139">
        <f t="shared" si="5"/>
        <v>150</v>
      </c>
      <c r="T22" s="95">
        <v>315</v>
      </c>
      <c r="U22" s="95">
        <v>311</v>
      </c>
      <c r="V22" s="139">
        <f t="shared" si="6"/>
        <v>98.730158730158735</v>
      </c>
      <c r="W22" s="124">
        <v>309</v>
      </c>
      <c r="X22" s="124">
        <v>265</v>
      </c>
      <c r="Y22" s="139">
        <f t="shared" si="7"/>
        <v>85.760517799352755</v>
      </c>
      <c r="Z22" s="95">
        <v>296</v>
      </c>
      <c r="AA22" s="95">
        <v>230</v>
      </c>
      <c r="AB22" s="139">
        <f t="shared" si="8"/>
        <v>77.702702702702695</v>
      </c>
      <c r="AC22" s="96"/>
      <c r="AD22" s="96"/>
      <c r="AE22" s="96"/>
      <c r="AF22" s="96"/>
    </row>
    <row r="23" spans="1:32" ht="18" customHeight="1" x14ac:dyDescent="0.25">
      <c r="A23" s="122" t="s">
        <v>57</v>
      </c>
      <c r="B23" s="124">
        <v>570</v>
      </c>
      <c r="C23" s="124">
        <v>575</v>
      </c>
      <c r="D23" s="139">
        <f t="shared" si="0"/>
        <v>100.87719298245614</v>
      </c>
      <c r="E23" s="124">
        <v>394</v>
      </c>
      <c r="F23" s="124">
        <v>353</v>
      </c>
      <c r="G23" s="139">
        <f t="shared" si="1"/>
        <v>89.593908629441614</v>
      </c>
      <c r="H23" s="95">
        <v>194</v>
      </c>
      <c r="I23" s="95">
        <v>142</v>
      </c>
      <c r="J23" s="139">
        <f t="shared" si="2"/>
        <v>73.19587628865979</v>
      </c>
      <c r="K23" s="124">
        <v>30</v>
      </c>
      <c r="L23" s="124">
        <v>14</v>
      </c>
      <c r="M23" s="139">
        <f t="shared" si="3"/>
        <v>46.666666666666664</v>
      </c>
      <c r="N23" s="95">
        <v>20</v>
      </c>
      <c r="O23" s="95">
        <v>12</v>
      </c>
      <c r="P23" s="139">
        <f t="shared" si="4"/>
        <v>60</v>
      </c>
      <c r="Q23" s="95">
        <v>387</v>
      </c>
      <c r="R23" s="95">
        <v>353</v>
      </c>
      <c r="S23" s="139">
        <f t="shared" si="5"/>
        <v>91.21447028423772</v>
      </c>
      <c r="T23" s="95">
        <v>328</v>
      </c>
      <c r="U23" s="95">
        <v>360</v>
      </c>
      <c r="V23" s="139">
        <f t="shared" si="6"/>
        <v>109.75609756097562</v>
      </c>
      <c r="W23" s="124">
        <v>194</v>
      </c>
      <c r="X23" s="124">
        <v>144</v>
      </c>
      <c r="Y23" s="139">
        <f t="shared" si="7"/>
        <v>74.226804123711347</v>
      </c>
      <c r="Z23" s="95">
        <v>179</v>
      </c>
      <c r="AA23" s="95">
        <v>141</v>
      </c>
      <c r="AB23" s="139">
        <f t="shared" si="8"/>
        <v>78.770949720670387</v>
      </c>
      <c r="AC23" s="96"/>
      <c r="AD23" s="96"/>
      <c r="AE23" s="96"/>
      <c r="AF23" s="96"/>
    </row>
    <row r="24" spans="1:32" ht="18" customHeight="1" x14ac:dyDescent="0.25">
      <c r="A24" s="122" t="s">
        <v>58</v>
      </c>
      <c r="B24" s="124">
        <v>700</v>
      </c>
      <c r="C24" s="124">
        <v>881</v>
      </c>
      <c r="D24" s="139">
        <f t="shared" si="0"/>
        <v>125.85714285714286</v>
      </c>
      <c r="E24" s="124">
        <v>608</v>
      </c>
      <c r="F24" s="124">
        <v>754</v>
      </c>
      <c r="G24" s="139">
        <f t="shared" si="1"/>
        <v>124.01315789473684</v>
      </c>
      <c r="H24" s="95">
        <v>92</v>
      </c>
      <c r="I24" s="95">
        <v>142</v>
      </c>
      <c r="J24" s="139">
        <f t="shared" si="2"/>
        <v>154.34782608695653</v>
      </c>
      <c r="K24" s="124">
        <v>27</v>
      </c>
      <c r="L24" s="124">
        <v>22</v>
      </c>
      <c r="M24" s="139">
        <f t="shared" si="3"/>
        <v>81.481481481481481</v>
      </c>
      <c r="N24" s="95">
        <v>102</v>
      </c>
      <c r="O24" s="95">
        <v>115</v>
      </c>
      <c r="P24" s="139">
        <f t="shared" si="4"/>
        <v>112.74509803921569</v>
      </c>
      <c r="Q24" s="95">
        <v>584</v>
      </c>
      <c r="R24" s="95">
        <v>745</v>
      </c>
      <c r="S24" s="139">
        <f t="shared" si="5"/>
        <v>127.56849315068493</v>
      </c>
      <c r="T24" s="95">
        <v>458</v>
      </c>
      <c r="U24" s="95">
        <v>343</v>
      </c>
      <c r="V24" s="139">
        <f t="shared" si="6"/>
        <v>74.890829694323145</v>
      </c>
      <c r="W24" s="124">
        <v>398</v>
      </c>
      <c r="X24" s="124">
        <v>278</v>
      </c>
      <c r="Y24" s="139">
        <f t="shared" si="7"/>
        <v>69.849246231155774</v>
      </c>
      <c r="Z24" s="95">
        <v>349</v>
      </c>
      <c r="AA24" s="95">
        <v>257</v>
      </c>
      <c r="AB24" s="139">
        <f t="shared" si="8"/>
        <v>73.638968481375358</v>
      </c>
      <c r="AC24" s="96"/>
      <c r="AD24" s="96"/>
      <c r="AE24" s="96"/>
      <c r="AF24" s="96"/>
    </row>
    <row r="25" spans="1:32" ht="18" customHeight="1" x14ac:dyDescent="0.25">
      <c r="A25" s="122" t="s">
        <v>59</v>
      </c>
      <c r="B25" s="124">
        <v>3133</v>
      </c>
      <c r="C25" s="124">
        <v>3191</v>
      </c>
      <c r="D25" s="139">
        <f t="shared" si="0"/>
        <v>101.85126077242259</v>
      </c>
      <c r="E25" s="124">
        <v>973</v>
      </c>
      <c r="F25" s="124">
        <v>1069</v>
      </c>
      <c r="G25" s="139">
        <f t="shared" si="1"/>
        <v>109.86639260020554</v>
      </c>
      <c r="H25" s="95">
        <v>445</v>
      </c>
      <c r="I25" s="95">
        <v>295</v>
      </c>
      <c r="J25" s="139">
        <f t="shared" si="2"/>
        <v>66.292134831460672</v>
      </c>
      <c r="K25" s="124">
        <v>45</v>
      </c>
      <c r="L25" s="124">
        <v>30</v>
      </c>
      <c r="M25" s="139">
        <f t="shared" si="3"/>
        <v>66.666666666666657</v>
      </c>
      <c r="N25" s="95">
        <v>223</v>
      </c>
      <c r="O25" s="95">
        <v>101</v>
      </c>
      <c r="P25" s="139">
        <f t="shared" si="4"/>
        <v>45.291479820627799</v>
      </c>
      <c r="Q25" s="95">
        <v>736</v>
      </c>
      <c r="R25" s="95">
        <v>1051</v>
      </c>
      <c r="S25" s="139">
        <f t="shared" si="5"/>
        <v>142.79891304347828</v>
      </c>
      <c r="T25" s="95">
        <v>2569</v>
      </c>
      <c r="U25" s="95">
        <v>2430</v>
      </c>
      <c r="V25" s="139">
        <f t="shared" si="6"/>
        <v>94.589334371350716</v>
      </c>
      <c r="W25" s="124">
        <v>650</v>
      </c>
      <c r="X25" s="124">
        <v>479</v>
      </c>
      <c r="Y25" s="139">
        <f t="shared" si="7"/>
        <v>73.692307692307693</v>
      </c>
      <c r="Z25" s="95">
        <v>544</v>
      </c>
      <c r="AA25" s="95">
        <v>413</v>
      </c>
      <c r="AB25" s="139">
        <f t="shared" si="8"/>
        <v>75.919117647058826</v>
      </c>
      <c r="AC25" s="96"/>
      <c r="AD25" s="96"/>
      <c r="AE25" s="96"/>
      <c r="AF25" s="96"/>
    </row>
    <row r="26" spans="1:32" ht="18" customHeight="1" x14ac:dyDescent="0.25">
      <c r="A26" s="122" t="s">
        <v>60</v>
      </c>
      <c r="B26" s="124">
        <v>1733</v>
      </c>
      <c r="C26" s="124">
        <v>2142</v>
      </c>
      <c r="D26" s="139">
        <f t="shared" si="0"/>
        <v>123.600692440854</v>
      </c>
      <c r="E26" s="124">
        <v>950</v>
      </c>
      <c r="F26" s="124">
        <v>1085</v>
      </c>
      <c r="G26" s="139">
        <f t="shared" si="1"/>
        <v>114.21052631578948</v>
      </c>
      <c r="H26" s="95">
        <v>309</v>
      </c>
      <c r="I26" s="95">
        <v>322</v>
      </c>
      <c r="J26" s="139">
        <f t="shared" si="2"/>
        <v>104.20711974110033</v>
      </c>
      <c r="K26" s="124">
        <v>26</v>
      </c>
      <c r="L26" s="124">
        <v>31</v>
      </c>
      <c r="M26" s="139">
        <f t="shared" si="3"/>
        <v>119.23076923076923</v>
      </c>
      <c r="N26" s="95">
        <v>89</v>
      </c>
      <c r="O26" s="95">
        <v>74</v>
      </c>
      <c r="P26" s="139">
        <f t="shared" si="4"/>
        <v>83.146067415730343</v>
      </c>
      <c r="Q26" s="95">
        <v>828</v>
      </c>
      <c r="R26" s="95">
        <v>1061</v>
      </c>
      <c r="S26" s="139">
        <f t="shared" si="5"/>
        <v>128.14009661835749</v>
      </c>
      <c r="T26" s="95">
        <v>1181</v>
      </c>
      <c r="U26" s="95">
        <v>1173</v>
      </c>
      <c r="V26" s="139">
        <f t="shared" si="6"/>
        <v>99.322607959356475</v>
      </c>
      <c r="W26" s="124">
        <v>627</v>
      </c>
      <c r="X26" s="124">
        <v>426</v>
      </c>
      <c r="Y26" s="139">
        <f t="shared" si="7"/>
        <v>67.942583732057415</v>
      </c>
      <c r="Z26" s="95">
        <v>528</v>
      </c>
      <c r="AA26" s="95">
        <v>361</v>
      </c>
      <c r="AB26" s="139">
        <f t="shared" si="8"/>
        <v>68.371212121212125</v>
      </c>
      <c r="AC26" s="96"/>
      <c r="AD26" s="96"/>
      <c r="AE26" s="96"/>
      <c r="AF26" s="96"/>
    </row>
    <row r="27" spans="1:32" ht="18" customHeight="1" x14ac:dyDescent="0.25">
      <c r="A27" s="122" t="s">
        <v>61</v>
      </c>
      <c r="B27" s="124">
        <v>514</v>
      </c>
      <c r="C27" s="124">
        <v>612</v>
      </c>
      <c r="D27" s="139">
        <f t="shared" si="0"/>
        <v>119.06614785992218</v>
      </c>
      <c r="E27" s="124">
        <v>232</v>
      </c>
      <c r="F27" s="124">
        <v>339</v>
      </c>
      <c r="G27" s="139">
        <f t="shared" si="1"/>
        <v>146.12068965517241</v>
      </c>
      <c r="H27" s="95">
        <v>175</v>
      </c>
      <c r="I27" s="95">
        <v>159</v>
      </c>
      <c r="J27" s="139">
        <f t="shared" si="2"/>
        <v>90.857142857142861</v>
      </c>
      <c r="K27" s="124">
        <v>1</v>
      </c>
      <c r="L27" s="124">
        <v>9</v>
      </c>
      <c r="M27" s="139">
        <f t="shared" si="3"/>
        <v>900</v>
      </c>
      <c r="N27" s="95">
        <v>29</v>
      </c>
      <c r="O27" s="95">
        <v>44</v>
      </c>
      <c r="P27" s="139">
        <f t="shared" si="4"/>
        <v>151.72413793103448</v>
      </c>
      <c r="Q27" s="95">
        <v>193</v>
      </c>
      <c r="R27" s="95">
        <v>331</v>
      </c>
      <c r="S27" s="139">
        <f t="shared" si="5"/>
        <v>171.50259067357513</v>
      </c>
      <c r="T27" s="95">
        <v>283</v>
      </c>
      <c r="U27" s="95">
        <v>221</v>
      </c>
      <c r="V27" s="139">
        <f t="shared" si="6"/>
        <v>78.091872791519435</v>
      </c>
      <c r="W27" s="124">
        <v>158</v>
      </c>
      <c r="X27" s="124">
        <v>144</v>
      </c>
      <c r="Y27" s="139">
        <f t="shared" si="7"/>
        <v>91.139240506329116</v>
      </c>
      <c r="Z27" s="95">
        <v>144</v>
      </c>
      <c r="AA27" s="95">
        <v>130</v>
      </c>
      <c r="AB27" s="139">
        <f t="shared" si="8"/>
        <v>90.277777777777786</v>
      </c>
      <c r="AC27" s="96"/>
      <c r="AD27" s="96"/>
      <c r="AE27" s="96"/>
      <c r="AF27" s="96"/>
    </row>
  </sheetData>
  <mergeCells count="12">
    <mergeCell ref="I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view="pageBreakPreview" zoomScale="81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E13" sqref="E13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187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0.5703125" style="46" customWidth="1"/>
    <col min="21" max="21" width="9.7109375" style="46" customWidth="1"/>
    <col min="22" max="22" width="8.140625" style="46" customWidth="1"/>
    <col min="23" max="23" width="8.28515625" style="46" customWidth="1"/>
    <col min="24" max="24" width="8.42578125" style="187" customWidth="1"/>
    <col min="25" max="25" width="8.28515625" style="46" customWidth="1"/>
    <col min="26" max="16384" width="9.140625" style="46"/>
  </cols>
  <sheetData>
    <row r="1" spans="1:32" s="23" customFormat="1" ht="61.5" customHeight="1" x14ac:dyDescent="0.35">
      <c r="B1" s="214" t="s">
        <v>84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2"/>
      <c r="O1" s="22"/>
      <c r="P1" s="22"/>
      <c r="Q1" s="22"/>
      <c r="R1" s="22"/>
      <c r="S1" s="22"/>
      <c r="T1" s="22"/>
      <c r="U1" s="22"/>
      <c r="V1" s="22"/>
      <c r="W1" s="22"/>
      <c r="X1" s="210"/>
      <c r="Y1" s="210"/>
      <c r="Z1" s="97"/>
      <c r="AB1" s="119" t="s">
        <v>21</v>
      </c>
    </row>
    <row r="2" spans="1:32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10" t="s">
        <v>5</v>
      </c>
      <c r="N2" s="110"/>
      <c r="O2" s="24"/>
      <c r="P2" s="24"/>
      <c r="Q2" s="25"/>
      <c r="R2" s="25"/>
      <c r="S2" s="25"/>
      <c r="T2" s="25"/>
      <c r="U2" s="25"/>
      <c r="V2" s="25"/>
      <c r="X2" s="215"/>
      <c r="Y2" s="215"/>
      <c r="Z2" s="209" t="s">
        <v>5</v>
      </c>
      <c r="AA2" s="209"/>
    </row>
    <row r="3" spans="1:32" s="28" customFormat="1" ht="67.5" customHeight="1" x14ac:dyDescent="0.25">
      <c r="A3" s="216"/>
      <c r="B3" s="207" t="s">
        <v>32</v>
      </c>
      <c r="C3" s="207"/>
      <c r="D3" s="207"/>
      <c r="E3" s="207" t="s">
        <v>33</v>
      </c>
      <c r="F3" s="207"/>
      <c r="G3" s="207"/>
      <c r="H3" s="207" t="s">
        <v>18</v>
      </c>
      <c r="I3" s="207"/>
      <c r="J3" s="207"/>
      <c r="K3" s="207" t="s">
        <v>10</v>
      </c>
      <c r="L3" s="207"/>
      <c r="M3" s="207"/>
      <c r="N3" s="207" t="s">
        <v>11</v>
      </c>
      <c r="O3" s="207"/>
      <c r="P3" s="207"/>
      <c r="Q3" s="211" t="s">
        <v>9</v>
      </c>
      <c r="R3" s="212"/>
      <c r="S3" s="213"/>
      <c r="T3" s="207" t="s">
        <v>27</v>
      </c>
      <c r="U3" s="207"/>
      <c r="V3" s="207"/>
      <c r="W3" s="207" t="s">
        <v>12</v>
      </c>
      <c r="X3" s="207"/>
      <c r="Y3" s="207"/>
      <c r="Z3" s="207" t="s">
        <v>15</v>
      </c>
      <c r="AA3" s="207"/>
      <c r="AB3" s="207"/>
    </row>
    <row r="4" spans="1:32" s="29" customFormat="1" ht="19.5" customHeight="1" x14ac:dyDescent="0.25">
      <c r="A4" s="216"/>
      <c r="B4" s="292" t="s">
        <v>24</v>
      </c>
      <c r="C4" s="292" t="s">
        <v>62</v>
      </c>
      <c r="D4" s="208" t="s">
        <v>2</v>
      </c>
      <c r="E4" s="292" t="s">
        <v>24</v>
      </c>
      <c r="F4" s="292" t="s">
        <v>62</v>
      </c>
      <c r="G4" s="208" t="s">
        <v>2</v>
      </c>
      <c r="H4" s="292" t="s">
        <v>24</v>
      </c>
      <c r="I4" s="292" t="s">
        <v>62</v>
      </c>
      <c r="J4" s="208" t="s">
        <v>2</v>
      </c>
      <c r="K4" s="292" t="s">
        <v>24</v>
      </c>
      <c r="L4" s="292" t="s">
        <v>62</v>
      </c>
      <c r="M4" s="208" t="s">
        <v>2</v>
      </c>
      <c r="N4" s="292" t="s">
        <v>24</v>
      </c>
      <c r="O4" s="292" t="s">
        <v>62</v>
      </c>
      <c r="P4" s="208" t="s">
        <v>2</v>
      </c>
      <c r="Q4" s="292" t="s">
        <v>24</v>
      </c>
      <c r="R4" s="292" t="s">
        <v>62</v>
      </c>
      <c r="S4" s="208" t="s">
        <v>2</v>
      </c>
      <c r="T4" s="292" t="s">
        <v>24</v>
      </c>
      <c r="U4" s="292" t="s">
        <v>62</v>
      </c>
      <c r="V4" s="208" t="s">
        <v>2</v>
      </c>
      <c r="W4" s="292" t="s">
        <v>24</v>
      </c>
      <c r="X4" s="292" t="s">
        <v>62</v>
      </c>
      <c r="Y4" s="208" t="s">
        <v>2</v>
      </c>
      <c r="Z4" s="292" t="s">
        <v>24</v>
      </c>
      <c r="AA4" s="292" t="s">
        <v>62</v>
      </c>
      <c r="AB4" s="208" t="s">
        <v>2</v>
      </c>
    </row>
    <row r="5" spans="1:32" s="29" customFormat="1" ht="15.75" customHeight="1" x14ac:dyDescent="0.25">
      <c r="A5" s="216"/>
      <c r="B5" s="292"/>
      <c r="C5" s="292"/>
      <c r="D5" s="208"/>
      <c r="E5" s="292"/>
      <c r="F5" s="292"/>
      <c r="G5" s="208"/>
      <c r="H5" s="292"/>
      <c r="I5" s="292"/>
      <c r="J5" s="208"/>
      <c r="K5" s="292"/>
      <c r="L5" s="292"/>
      <c r="M5" s="208"/>
      <c r="N5" s="292"/>
      <c r="O5" s="292"/>
      <c r="P5" s="208"/>
      <c r="Q5" s="292"/>
      <c r="R5" s="292"/>
      <c r="S5" s="208"/>
      <c r="T5" s="292"/>
      <c r="U5" s="292"/>
      <c r="V5" s="208"/>
      <c r="W5" s="292"/>
      <c r="X5" s="292"/>
      <c r="Y5" s="208"/>
      <c r="Z5" s="292"/>
      <c r="AA5" s="292"/>
      <c r="AB5" s="208"/>
    </row>
    <row r="6" spans="1:32" s="100" customFormat="1" ht="11.25" customHeight="1" x14ac:dyDescent="0.2">
      <c r="A6" s="98" t="s">
        <v>3</v>
      </c>
      <c r="B6" s="99">
        <v>1</v>
      </c>
      <c r="C6" s="99">
        <v>2</v>
      </c>
      <c r="D6" s="99">
        <v>3</v>
      </c>
      <c r="E6" s="99">
        <v>4</v>
      </c>
      <c r="F6" s="99">
        <v>5</v>
      </c>
      <c r="G6" s="99">
        <v>6</v>
      </c>
      <c r="H6" s="99">
        <v>7</v>
      </c>
      <c r="I6" s="99">
        <v>8</v>
      </c>
      <c r="J6" s="99">
        <v>9</v>
      </c>
      <c r="K6" s="99">
        <v>10</v>
      </c>
      <c r="L6" s="99">
        <v>11</v>
      </c>
      <c r="M6" s="99">
        <v>12</v>
      </c>
      <c r="N6" s="99">
        <v>13</v>
      </c>
      <c r="O6" s="99">
        <v>14</v>
      </c>
      <c r="P6" s="99">
        <v>15</v>
      </c>
      <c r="Q6" s="99">
        <v>16</v>
      </c>
      <c r="R6" s="99">
        <v>17</v>
      </c>
      <c r="S6" s="99">
        <v>18</v>
      </c>
      <c r="T6" s="99">
        <v>19</v>
      </c>
      <c r="U6" s="99">
        <v>20</v>
      </c>
      <c r="V6" s="99">
        <v>21</v>
      </c>
      <c r="W6" s="99">
        <v>22</v>
      </c>
      <c r="X6" s="99">
        <v>23</v>
      </c>
      <c r="Y6" s="99">
        <v>24</v>
      </c>
      <c r="Z6" s="99">
        <v>25</v>
      </c>
      <c r="AA6" s="99">
        <v>26</v>
      </c>
      <c r="AB6" s="99">
        <v>27</v>
      </c>
    </row>
    <row r="7" spans="1:32" s="36" customFormat="1" ht="18" customHeight="1" x14ac:dyDescent="0.25">
      <c r="A7" s="33" t="s">
        <v>43</v>
      </c>
      <c r="B7" s="165">
        <f>SUM(B8:B25)</f>
        <v>9011</v>
      </c>
      <c r="C7" s="165">
        <f>SUM(C8:C25)</f>
        <v>8263</v>
      </c>
      <c r="D7" s="34">
        <f>C7/B7*100</f>
        <v>91.699034513372553</v>
      </c>
      <c r="E7" s="165">
        <f>SUM(E8:E25)</f>
        <v>6941</v>
      </c>
      <c r="F7" s="165">
        <f>SUM(F8:F25)</f>
        <v>6516</v>
      </c>
      <c r="G7" s="34">
        <f>F7/E7*100</f>
        <v>93.876962973634932</v>
      </c>
      <c r="H7" s="165">
        <f>SUM(H8:H25)</f>
        <v>1043</v>
      </c>
      <c r="I7" s="165">
        <f>SUM(I8:I25)</f>
        <v>1110</v>
      </c>
      <c r="J7" s="34">
        <f>I7/H7*100</f>
        <v>106.42377756471717</v>
      </c>
      <c r="K7" s="165">
        <f>SUM(K8:K25)</f>
        <v>233</v>
      </c>
      <c r="L7" s="165">
        <f>SUM(L8:L25)</f>
        <v>139</v>
      </c>
      <c r="M7" s="34">
        <f>L7/K7*100</f>
        <v>59.656652360515018</v>
      </c>
      <c r="N7" s="165">
        <f>SUM(N8:N25)</f>
        <v>784</v>
      </c>
      <c r="O7" s="165">
        <f>SUM(O8:O25)</f>
        <v>447</v>
      </c>
      <c r="P7" s="34">
        <f>O7/N7*100</f>
        <v>57.015306122448983</v>
      </c>
      <c r="Q7" s="165">
        <f>SUM(Q8:Q25)</f>
        <v>6261</v>
      </c>
      <c r="R7" s="165">
        <f>SUM(R8:R25)</f>
        <v>6361</v>
      </c>
      <c r="S7" s="34">
        <f>R7/Q7*100</f>
        <v>101.59718894745249</v>
      </c>
      <c r="T7" s="165">
        <f>SUM(T8:T25)</f>
        <v>5646</v>
      </c>
      <c r="U7" s="165">
        <f>SUM(U8:U25)</f>
        <v>4088</v>
      </c>
      <c r="V7" s="34">
        <f>U7/T7*100</f>
        <v>72.405242649663478</v>
      </c>
      <c r="W7" s="165">
        <f>SUM(W8:W25)</f>
        <v>3819</v>
      </c>
      <c r="X7" s="165">
        <f>SUM(X8:X25)</f>
        <v>2637</v>
      </c>
      <c r="Y7" s="34">
        <f>X7/W7*100</f>
        <v>69.049489395129612</v>
      </c>
      <c r="Z7" s="165">
        <f>SUM(Z8:Z25)</f>
        <v>3298</v>
      </c>
      <c r="AA7" s="165">
        <f>SUM(AA8:AA25)</f>
        <v>2337</v>
      </c>
      <c r="AB7" s="34">
        <f>AA7/Z7*100</f>
        <v>70.861127956337171</v>
      </c>
      <c r="AC7" s="35"/>
      <c r="AF7" s="42"/>
    </row>
    <row r="8" spans="1:32" s="42" customFormat="1" ht="18" customHeight="1" x14ac:dyDescent="0.25">
      <c r="A8" s="112" t="s">
        <v>44</v>
      </c>
      <c r="B8" s="38">
        <v>267</v>
      </c>
      <c r="C8" s="38">
        <v>261</v>
      </c>
      <c r="D8" s="34">
        <f t="shared" ref="D8:D25" si="0">C8/B8*100</f>
        <v>97.752808988764045</v>
      </c>
      <c r="E8" s="38">
        <v>260</v>
      </c>
      <c r="F8" s="38">
        <v>244</v>
      </c>
      <c r="G8" s="34">
        <f t="shared" ref="G8:G25" si="1">F8/E8*100</f>
        <v>93.84615384615384</v>
      </c>
      <c r="H8" s="38">
        <v>36</v>
      </c>
      <c r="I8" s="38">
        <v>47</v>
      </c>
      <c r="J8" s="34">
        <f t="shared" ref="J8:J25" si="2">I8/H8*100</f>
        <v>130.55555555555557</v>
      </c>
      <c r="K8" s="38">
        <v>11</v>
      </c>
      <c r="L8" s="38">
        <v>8</v>
      </c>
      <c r="M8" s="34">
        <f t="shared" ref="M8:M25" si="3">L8/K8*100</f>
        <v>72.727272727272734</v>
      </c>
      <c r="N8" s="38">
        <v>11</v>
      </c>
      <c r="O8" s="38">
        <v>6</v>
      </c>
      <c r="P8" s="34">
        <f t="shared" ref="P8:P25" si="4">O8/N8*100</f>
        <v>54.54545454545454</v>
      </c>
      <c r="Q8" s="38">
        <v>248</v>
      </c>
      <c r="R8" s="111">
        <v>238</v>
      </c>
      <c r="S8" s="34">
        <f t="shared" ref="S8:S25" si="5">R8/Q8*100</f>
        <v>95.967741935483872</v>
      </c>
      <c r="T8" s="38">
        <v>120</v>
      </c>
      <c r="U8" s="111">
        <v>114</v>
      </c>
      <c r="V8" s="34">
        <f t="shared" ref="V8:V25" si="6">U8/T8*100</f>
        <v>95</v>
      </c>
      <c r="W8" s="38">
        <v>116</v>
      </c>
      <c r="X8" s="111">
        <v>101</v>
      </c>
      <c r="Y8" s="34">
        <f t="shared" ref="Y8:Y25" si="7">X8/W8*100</f>
        <v>87.068965517241381</v>
      </c>
      <c r="Z8" s="38">
        <v>105</v>
      </c>
      <c r="AA8" s="111">
        <v>95</v>
      </c>
      <c r="AB8" s="34">
        <f t="shared" ref="AB8:AB25" si="8">AA8/Z8*100</f>
        <v>90.476190476190482</v>
      </c>
      <c r="AC8" s="35"/>
      <c r="AD8" s="41"/>
    </row>
    <row r="9" spans="1:32" s="43" customFormat="1" ht="18" customHeight="1" x14ac:dyDescent="0.25">
      <c r="A9" s="112" t="s">
        <v>45</v>
      </c>
      <c r="B9" s="38">
        <v>244</v>
      </c>
      <c r="C9" s="38">
        <v>171</v>
      </c>
      <c r="D9" s="34">
        <f t="shared" si="0"/>
        <v>70.081967213114751</v>
      </c>
      <c r="E9" s="38">
        <v>201</v>
      </c>
      <c r="F9" s="38">
        <v>145</v>
      </c>
      <c r="G9" s="34">
        <f t="shared" si="1"/>
        <v>72.139303482587067</v>
      </c>
      <c r="H9" s="38">
        <v>30</v>
      </c>
      <c r="I9" s="38">
        <v>18</v>
      </c>
      <c r="J9" s="34">
        <f t="shared" si="2"/>
        <v>60</v>
      </c>
      <c r="K9" s="38">
        <v>14</v>
      </c>
      <c r="L9" s="38">
        <v>12</v>
      </c>
      <c r="M9" s="34">
        <f t="shared" si="3"/>
        <v>85.714285714285708</v>
      </c>
      <c r="N9" s="38">
        <v>33</v>
      </c>
      <c r="O9" s="38">
        <v>7</v>
      </c>
      <c r="P9" s="34">
        <f t="shared" si="4"/>
        <v>21.212121212121211</v>
      </c>
      <c r="Q9" s="38">
        <v>199</v>
      </c>
      <c r="R9" s="111">
        <v>141</v>
      </c>
      <c r="S9" s="34">
        <f t="shared" si="5"/>
        <v>70.854271356783912</v>
      </c>
      <c r="T9" s="38">
        <v>143</v>
      </c>
      <c r="U9" s="111">
        <v>85</v>
      </c>
      <c r="V9" s="34">
        <f t="shared" si="6"/>
        <v>59.44055944055944</v>
      </c>
      <c r="W9" s="38">
        <v>117</v>
      </c>
      <c r="X9" s="111">
        <v>67</v>
      </c>
      <c r="Y9" s="34">
        <f t="shared" si="7"/>
        <v>57.26495726495726</v>
      </c>
      <c r="Z9" s="38">
        <v>109</v>
      </c>
      <c r="AA9" s="111">
        <v>58</v>
      </c>
      <c r="AB9" s="34">
        <f t="shared" si="8"/>
        <v>53.211009174311933</v>
      </c>
      <c r="AC9" s="35"/>
      <c r="AD9" s="41"/>
    </row>
    <row r="10" spans="1:32" s="42" customFormat="1" ht="18" customHeight="1" x14ac:dyDescent="0.25">
      <c r="A10" s="112" t="s">
        <v>46</v>
      </c>
      <c r="B10" s="38">
        <v>156</v>
      </c>
      <c r="C10" s="38">
        <v>138</v>
      </c>
      <c r="D10" s="34">
        <f t="shared" si="0"/>
        <v>88.461538461538453</v>
      </c>
      <c r="E10" s="38">
        <v>136</v>
      </c>
      <c r="F10" s="38">
        <v>122</v>
      </c>
      <c r="G10" s="34">
        <f t="shared" si="1"/>
        <v>89.705882352941174</v>
      </c>
      <c r="H10" s="38">
        <v>17</v>
      </c>
      <c r="I10" s="38">
        <v>23</v>
      </c>
      <c r="J10" s="34">
        <f t="shared" si="2"/>
        <v>135.29411764705884</v>
      </c>
      <c r="K10" s="38">
        <v>0</v>
      </c>
      <c r="L10" s="38">
        <v>3</v>
      </c>
      <c r="M10" s="34" t="s">
        <v>65</v>
      </c>
      <c r="N10" s="38">
        <v>8</v>
      </c>
      <c r="O10" s="38">
        <v>5</v>
      </c>
      <c r="P10" s="34">
        <f t="shared" si="4"/>
        <v>62.5</v>
      </c>
      <c r="Q10" s="38">
        <v>127</v>
      </c>
      <c r="R10" s="111">
        <v>121</v>
      </c>
      <c r="S10" s="34">
        <f t="shared" si="5"/>
        <v>95.275590551181097</v>
      </c>
      <c r="T10" s="38">
        <v>88</v>
      </c>
      <c r="U10" s="111">
        <v>60</v>
      </c>
      <c r="V10" s="34">
        <f t="shared" si="6"/>
        <v>68.181818181818173</v>
      </c>
      <c r="W10" s="38">
        <v>82</v>
      </c>
      <c r="X10" s="111">
        <v>52</v>
      </c>
      <c r="Y10" s="34">
        <f t="shared" si="7"/>
        <v>63.414634146341463</v>
      </c>
      <c r="Z10" s="38">
        <v>78</v>
      </c>
      <c r="AA10" s="111">
        <v>51</v>
      </c>
      <c r="AB10" s="34">
        <f t="shared" si="8"/>
        <v>65.384615384615387</v>
      </c>
      <c r="AC10" s="35"/>
      <c r="AD10" s="41"/>
    </row>
    <row r="11" spans="1:32" s="42" customFormat="1" ht="18" customHeight="1" x14ac:dyDescent="0.25">
      <c r="A11" s="112" t="s">
        <v>47</v>
      </c>
      <c r="B11" s="38">
        <v>353</v>
      </c>
      <c r="C11" s="38">
        <v>350</v>
      </c>
      <c r="D11" s="34">
        <f t="shared" si="0"/>
        <v>99.150141643059484</v>
      </c>
      <c r="E11" s="38">
        <v>318</v>
      </c>
      <c r="F11" s="38">
        <v>313</v>
      </c>
      <c r="G11" s="34">
        <f t="shared" si="1"/>
        <v>98.427672955974842</v>
      </c>
      <c r="H11" s="38">
        <v>55</v>
      </c>
      <c r="I11" s="38">
        <v>40</v>
      </c>
      <c r="J11" s="34">
        <f t="shared" si="2"/>
        <v>72.727272727272734</v>
      </c>
      <c r="K11" s="38">
        <v>9</v>
      </c>
      <c r="L11" s="38">
        <v>4</v>
      </c>
      <c r="M11" s="34">
        <f t="shared" si="3"/>
        <v>44.444444444444443</v>
      </c>
      <c r="N11" s="38">
        <v>45</v>
      </c>
      <c r="O11" s="38">
        <v>16</v>
      </c>
      <c r="P11" s="34">
        <f t="shared" si="4"/>
        <v>35.555555555555557</v>
      </c>
      <c r="Q11" s="38">
        <v>295</v>
      </c>
      <c r="R11" s="111">
        <v>303</v>
      </c>
      <c r="S11" s="34">
        <f t="shared" si="5"/>
        <v>102.71186440677967</v>
      </c>
      <c r="T11" s="38">
        <v>177</v>
      </c>
      <c r="U11" s="111">
        <v>131</v>
      </c>
      <c r="V11" s="34">
        <f t="shared" si="6"/>
        <v>74.011299435028249</v>
      </c>
      <c r="W11" s="38">
        <v>149</v>
      </c>
      <c r="X11" s="111">
        <v>124</v>
      </c>
      <c r="Y11" s="34">
        <f t="shared" si="7"/>
        <v>83.22147651006712</v>
      </c>
      <c r="Z11" s="38">
        <v>134</v>
      </c>
      <c r="AA11" s="111">
        <v>120</v>
      </c>
      <c r="AB11" s="34">
        <f t="shared" si="8"/>
        <v>89.552238805970148</v>
      </c>
      <c r="AC11" s="35"/>
      <c r="AD11" s="41"/>
    </row>
    <row r="12" spans="1:32" s="42" customFormat="1" ht="18" customHeight="1" x14ac:dyDescent="0.25">
      <c r="A12" s="112" t="s">
        <v>48</v>
      </c>
      <c r="B12" s="38">
        <v>74</v>
      </c>
      <c r="C12" s="38">
        <v>67</v>
      </c>
      <c r="D12" s="34">
        <f t="shared" si="0"/>
        <v>90.540540540540533</v>
      </c>
      <c r="E12" s="38">
        <v>74</v>
      </c>
      <c r="F12" s="38">
        <v>67</v>
      </c>
      <c r="G12" s="34">
        <f t="shared" si="1"/>
        <v>90.540540540540533</v>
      </c>
      <c r="H12" s="38">
        <v>12</v>
      </c>
      <c r="I12" s="38">
        <v>6</v>
      </c>
      <c r="J12" s="34">
        <f t="shared" si="2"/>
        <v>50</v>
      </c>
      <c r="K12" s="38">
        <v>2</v>
      </c>
      <c r="L12" s="38">
        <v>0</v>
      </c>
      <c r="M12" s="34">
        <f t="shared" si="3"/>
        <v>0</v>
      </c>
      <c r="N12" s="38">
        <v>16</v>
      </c>
      <c r="O12" s="38">
        <v>0</v>
      </c>
      <c r="P12" s="34">
        <f t="shared" si="4"/>
        <v>0</v>
      </c>
      <c r="Q12" s="38">
        <v>72</v>
      </c>
      <c r="R12" s="111">
        <v>66</v>
      </c>
      <c r="S12" s="34">
        <f t="shared" si="5"/>
        <v>91.666666666666657</v>
      </c>
      <c r="T12" s="38">
        <v>37</v>
      </c>
      <c r="U12" s="111">
        <v>35</v>
      </c>
      <c r="V12" s="34">
        <f t="shared" si="6"/>
        <v>94.594594594594597</v>
      </c>
      <c r="W12" s="38">
        <v>37</v>
      </c>
      <c r="X12" s="111">
        <v>35</v>
      </c>
      <c r="Y12" s="34">
        <f t="shared" si="7"/>
        <v>94.594594594594597</v>
      </c>
      <c r="Z12" s="38">
        <v>36</v>
      </c>
      <c r="AA12" s="111">
        <v>34</v>
      </c>
      <c r="AB12" s="34">
        <f t="shared" si="8"/>
        <v>94.444444444444443</v>
      </c>
      <c r="AC12" s="35"/>
      <c r="AD12" s="41"/>
    </row>
    <row r="13" spans="1:32" s="42" customFormat="1" ht="18" customHeight="1" x14ac:dyDescent="0.25">
      <c r="A13" s="112" t="s">
        <v>49</v>
      </c>
      <c r="B13" s="38">
        <v>406</v>
      </c>
      <c r="C13" s="38">
        <v>436</v>
      </c>
      <c r="D13" s="34">
        <f t="shared" si="0"/>
        <v>107.38916256157636</v>
      </c>
      <c r="E13" s="38">
        <v>314</v>
      </c>
      <c r="F13" s="38">
        <v>366</v>
      </c>
      <c r="G13" s="34">
        <f t="shared" si="1"/>
        <v>116.56050955414013</v>
      </c>
      <c r="H13" s="38">
        <v>55</v>
      </c>
      <c r="I13" s="38">
        <v>65</v>
      </c>
      <c r="J13" s="34">
        <f t="shared" si="2"/>
        <v>118.18181818181819</v>
      </c>
      <c r="K13" s="38">
        <v>29</v>
      </c>
      <c r="L13" s="38">
        <v>13</v>
      </c>
      <c r="M13" s="34">
        <f t="shared" si="3"/>
        <v>44.827586206896555</v>
      </c>
      <c r="N13" s="38">
        <v>17</v>
      </c>
      <c r="O13" s="38">
        <v>15</v>
      </c>
      <c r="P13" s="34">
        <f t="shared" si="4"/>
        <v>88.235294117647058</v>
      </c>
      <c r="Q13" s="38">
        <v>277</v>
      </c>
      <c r="R13" s="111">
        <v>358</v>
      </c>
      <c r="S13" s="34">
        <f t="shared" si="5"/>
        <v>129.24187725631768</v>
      </c>
      <c r="T13" s="38">
        <v>239</v>
      </c>
      <c r="U13" s="111">
        <v>213</v>
      </c>
      <c r="V13" s="34">
        <f t="shared" si="6"/>
        <v>89.121338912133893</v>
      </c>
      <c r="W13" s="38">
        <v>172</v>
      </c>
      <c r="X13" s="111">
        <v>153</v>
      </c>
      <c r="Y13" s="34">
        <f t="shared" si="7"/>
        <v>88.95348837209302</v>
      </c>
      <c r="Z13" s="38">
        <v>139</v>
      </c>
      <c r="AA13" s="111">
        <v>123</v>
      </c>
      <c r="AB13" s="34">
        <f t="shared" si="8"/>
        <v>88.489208633093526</v>
      </c>
      <c r="AC13" s="35"/>
      <c r="AD13" s="41"/>
    </row>
    <row r="14" spans="1:32" s="42" customFormat="1" ht="18" customHeight="1" x14ac:dyDescent="0.25">
      <c r="A14" s="112" t="s">
        <v>50</v>
      </c>
      <c r="B14" s="38">
        <v>143</v>
      </c>
      <c r="C14" s="38">
        <v>132</v>
      </c>
      <c r="D14" s="34">
        <f t="shared" si="0"/>
        <v>92.307692307692307</v>
      </c>
      <c r="E14" s="38">
        <v>114</v>
      </c>
      <c r="F14" s="38">
        <v>108</v>
      </c>
      <c r="G14" s="34">
        <f t="shared" si="1"/>
        <v>94.73684210526315</v>
      </c>
      <c r="H14" s="38">
        <v>18</v>
      </c>
      <c r="I14" s="38">
        <v>16</v>
      </c>
      <c r="J14" s="34">
        <f t="shared" si="2"/>
        <v>88.888888888888886</v>
      </c>
      <c r="K14" s="38">
        <v>1</v>
      </c>
      <c r="L14" s="38">
        <v>0</v>
      </c>
      <c r="M14" s="34">
        <f t="shared" si="3"/>
        <v>0</v>
      </c>
      <c r="N14" s="38">
        <v>2</v>
      </c>
      <c r="O14" s="38">
        <v>0</v>
      </c>
      <c r="P14" s="34">
        <f t="shared" si="4"/>
        <v>0</v>
      </c>
      <c r="Q14" s="38">
        <v>113</v>
      </c>
      <c r="R14" s="111">
        <v>108</v>
      </c>
      <c r="S14" s="34">
        <f t="shared" si="5"/>
        <v>95.575221238938056</v>
      </c>
      <c r="T14" s="38">
        <v>85</v>
      </c>
      <c r="U14" s="111">
        <v>68</v>
      </c>
      <c r="V14" s="34">
        <f t="shared" si="6"/>
        <v>80</v>
      </c>
      <c r="W14" s="38">
        <v>59</v>
      </c>
      <c r="X14" s="111">
        <v>45</v>
      </c>
      <c r="Y14" s="34">
        <f t="shared" si="7"/>
        <v>76.271186440677965</v>
      </c>
      <c r="Z14" s="38">
        <v>55</v>
      </c>
      <c r="AA14" s="111">
        <v>40</v>
      </c>
      <c r="AB14" s="34">
        <f t="shared" si="8"/>
        <v>72.727272727272734</v>
      </c>
      <c r="AC14" s="35"/>
      <c r="AD14" s="41"/>
    </row>
    <row r="15" spans="1:32" s="42" customFormat="1" ht="18" customHeight="1" x14ac:dyDescent="0.25">
      <c r="A15" s="112" t="s">
        <v>51</v>
      </c>
      <c r="B15" s="38">
        <v>341</v>
      </c>
      <c r="C15" s="38">
        <v>334</v>
      </c>
      <c r="D15" s="34">
        <f t="shared" si="0"/>
        <v>97.94721407624634</v>
      </c>
      <c r="E15" s="38">
        <v>238</v>
      </c>
      <c r="F15" s="38">
        <v>248</v>
      </c>
      <c r="G15" s="34">
        <f t="shared" si="1"/>
        <v>104.20168067226892</v>
      </c>
      <c r="H15" s="38">
        <v>31</v>
      </c>
      <c r="I15" s="38">
        <v>39</v>
      </c>
      <c r="J15" s="34">
        <f t="shared" si="2"/>
        <v>125.80645161290323</v>
      </c>
      <c r="K15" s="38">
        <v>5</v>
      </c>
      <c r="L15" s="38">
        <v>7</v>
      </c>
      <c r="M15" s="34">
        <f t="shared" si="3"/>
        <v>140</v>
      </c>
      <c r="N15" s="38">
        <v>24</v>
      </c>
      <c r="O15" s="38">
        <v>8</v>
      </c>
      <c r="P15" s="34">
        <f t="shared" si="4"/>
        <v>33.333333333333329</v>
      </c>
      <c r="Q15" s="38">
        <v>180</v>
      </c>
      <c r="R15" s="111">
        <v>241</v>
      </c>
      <c r="S15" s="34">
        <f t="shared" si="5"/>
        <v>133.88888888888889</v>
      </c>
      <c r="T15" s="38">
        <v>226</v>
      </c>
      <c r="U15" s="111">
        <v>186</v>
      </c>
      <c r="V15" s="34">
        <f t="shared" si="6"/>
        <v>82.30088495575221</v>
      </c>
      <c r="W15" s="38">
        <v>133</v>
      </c>
      <c r="X15" s="111">
        <v>101</v>
      </c>
      <c r="Y15" s="34">
        <f t="shared" si="7"/>
        <v>75.939849624060145</v>
      </c>
      <c r="Z15" s="38">
        <v>122</v>
      </c>
      <c r="AA15" s="111">
        <v>91</v>
      </c>
      <c r="AB15" s="34">
        <f t="shared" si="8"/>
        <v>74.590163934426229</v>
      </c>
      <c r="AC15" s="35"/>
      <c r="AD15" s="41"/>
    </row>
    <row r="16" spans="1:32" s="42" customFormat="1" ht="18" customHeight="1" x14ac:dyDescent="0.25">
      <c r="A16" s="112" t="s">
        <v>52</v>
      </c>
      <c r="B16" s="38">
        <v>410</v>
      </c>
      <c r="C16" s="38">
        <v>403</v>
      </c>
      <c r="D16" s="34">
        <f t="shared" si="0"/>
        <v>98.292682926829272</v>
      </c>
      <c r="E16" s="38">
        <v>208</v>
      </c>
      <c r="F16" s="38">
        <v>244</v>
      </c>
      <c r="G16" s="34">
        <f t="shared" si="1"/>
        <v>117.30769230769231</v>
      </c>
      <c r="H16" s="38">
        <v>40</v>
      </c>
      <c r="I16" s="38">
        <v>59</v>
      </c>
      <c r="J16" s="34">
        <f t="shared" si="2"/>
        <v>147.5</v>
      </c>
      <c r="K16" s="38">
        <v>4</v>
      </c>
      <c r="L16" s="38">
        <v>4</v>
      </c>
      <c r="M16" s="34">
        <f t="shared" si="3"/>
        <v>100</v>
      </c>
      <c r="N16" s="38">
        <v>29</v>
      </c>
      <c r="O16" s="38">
        <v>3</v>
      </c>
      <c r="P16" s="34">
        <f t="shared" si="4"/>
        <v>10.344827586206897</v>
      </c>
      <c r="Q16" s="38">
        <v>186</v>
      </c>
      <c r="R16" s="111">
        <v>224</v>
      </c>
      <c r="S16" s="34">
        <f t="shared" si="5"/>
        <v>120.43010752688173</v>
      </c>
      <c r="T16" s="38">
        <v>300</v>
      </c>
      <c r="U16" s="111">
        <v>233</v>
      </c>
      <c r="V16" s="34">
        <f t="shared" si="6"/>
        <v>77.666666666666657</v>
      </c>
      <c r="W16" s="38">
        <v>115</v>
      </c>
      <c r="X16" s="111">
        <v>80</v>
      </c>
      <c r="Y16" s="34">
        <f t="shared" si="7"/>
        <v>69.565217391304344</v>
      </c>
      <c r="Z16" s="38">
        <v>109</v>
      </c>
      <c r="AA16" s="111">
        <v>75</v>
      </c>
      <c r="AB16" s="34">
        <f t="shared" si="8"/>
        <v>68.807339449541288</v>
      </c>
      <c r="AC16" s="35"/>
      <c r="AD16" s="41"/>
    </row>
    <row r="17" spans="1:30" s="42" customFormat="1" ht="18" customHeight="1" x14ac:dyDescent="0.25">
      <c r="A17" s="112" t="s">
        <v>53</v>
      </c>
      <c r="B17" s="38">
        <v>340</v>
      </c>
      <c r="C17" s="38">
        <v>291</v>
      </c>
      <c r="D17" s="34">
        <f t="shared" si="0"/>
        <v>85.588235294117638</v>
      </c>
      <c r="E17" s="38">
        <v>318</v>
      </c>
      <c r="F17" s="38">
        <v>265</v>
      </c>
      <c r="G17" s="34">
        <f t="shared" si="1"/>
        <v>83.333333333333343</v>
      </c>
      <c r="H17" s="38">
        <v>42</v>
      </c>
      <c r="I17" s="38">
        <v>42</v>
      </c>
      <c r="J17" s="34">
        <f t="shared" si="2"/>
        <v>100</v>
      </c>
      <c r="K17" s="38">
        <v>9</v>
      </c>
      <c r="L17" s="38">
        <v>5</v>
      </c>
      <c r="M17" s="34">
        <f t="shared" si="3"/>
        <v>55.555555555555557</v>
      </c>
      <c r="N17" s="38">
        <v>48</v>
      </c>
      <c r="O17" s="38">
        <v>50</v>
      </c>
      <c r="P17" s="34">
        <f t="shared" si="4"/>
        <v>104.16666666666667</v>
      </c>
      <c r="Q17" s="38">
        <v>285</v>
      </c>
      <c r="R17" s="111">
        <v>251</v>
      </c>
      <c r="S17" s="34">
        <f t="shared" si="5"/>
        <v>88.070175438596493</v>
      </c>
      <c r="T17" s="38">
        <v>204</v>
      </c>
      <c r="U17" s="111">
        <v>120</v>
      </c>
      <c r="V17" s="34">
        <f t="shared" si="6"/>
        <v>58.82352941176471</v>
      </c>
      <c r="W17" s="38">
        <v>184</v>
      </c>
      <c r="X17" s="111">
        <v>101</v>
      </c>
      <c r="Y17" s="34">
        <f t="shared" si="7"/>
        <v>54.891304347826086</v>
      </c>
      <c r="Z17" s="38">
        <v>162</v>
      </c>
      <c r="AA17" s="111">
        <v>89</v>
      </c>
      <c r="AB17" s="34">
        <f t="shared" si="8"/>
        <v>54.938271604938272</v>
      </c>
      <c r="AC17" s="35"/>
      <c r="AD17" s="41"/>
    </row>
    <row r="18" spans="1:30" s="42" customFormat="1" ht="18" customHeight="1" x14ac:dyDescent="0.25">
      <c r="A18" s="112" t="s">
        <v>54</v>
      </c>
      <c r="B18" s="38">
        <v>280</v>
      </c>
      <c r="C18" s="38">
        <v>308</v>
      </c>
      <c r="D18" s="34">
        <f t="shared" si="0"/>
        <v>110.00000000000001</v>
      </c>
      <c r="E18" s="38">
        <v>275</v>
      </c>
      <c r="F18" s="38">
        <v>307</v>
      </c>
      <c r="G18" s="34">
        <f t="shared" si="1"/>
        <v>111.63636363636364</v>
      </c>
      <c r="H18" s="38">
        <v>53</v>
      </c>
      <c r="I18" s="38">
        <v>40</v>
      </c>
      <c r="J18" s="34">
        <f t="shared" si="2"/>
        <v>75.471698113207552</v>
      </c>
      <c r="K18" s="38">
        <v>2</v>
      </c>
      <c r="L18" s="38">
        <v>5</v>
      </c>
      <c r="M18" s="34">
        <f t="shared" si="3"/>
        <v>250</v>
      </c>
      <c r="N18" s="38">
        <v>42</v>
      </c>
      <c r="O18" s="38">
        <v>34</v>
      </c>
      <c r="P18" s="34">
        <f t="shared" si="4"/>
        <v>80.952380952380949</v>
      </c>
      <c r="Q18" s="38">
        <v>257</v>
      </c>
      <c r="R18" s="111">
        <v>300</v>
      </c>
      <c r="S18" s="34">
        <f t="shared" si="5"/>
        <v>116.73151750972764</v>
      </c>
      <c r="T18" s="38">
        <v>141</v>
      </c>
      <c r="U18" s="111">
        <v>146</v>
      </c>
      <c r="V18" s="34">
        <f t="shared" si="6"/>
        <v>103.54609929078013</v>
      </c>
      <c r="W18" s="38">
        <v>141</v>
      </c>
      <c r="X18" s="111">
        <v>146</v>
      </c>
      <c r="Y18" s="34">
        <f t="shared" si="7"/>
        <v>103.54609929078013</v>
      </c>
      <c r="Z18" s="38">
        <v>130</v>
      </c>
      <c r="AA18" s="111">
        <v>132</v>
      </c>
      <c r="AB18" s="34">
        <f t="shared" si="8"/>
        <v>101.53846153846153</v>
      </c>
      <c r="AC18" s="35"/>
      <c r="AD18" s="41"/>
    </row>
    <row r="19" spans="1:30" s="42" customFormat="1" ht="18" customHeight="1" x14ac:dyDescent="0.25">
      <c r="A19" s="112" t="s">
        <v>55</v>
      </c>
      <c r="B19" s="38">
        <v>316</v>
      </c>
      <c r="C19" s="38">
        <v>258</v>
      </c>
      <c r="D19" s="34">
        <f t="shared" si="0"/>
        <v>81.64556962025317</v>
      </c>
      <c r="E19" s="38">
        <v>269</v>
      </c>
      <c r="F19" s="38">
        <v>227</v>
      </c>
      <c r="G19" s="34">
        <f t="shared" si="1"/>
        <v>84.386617100371751</v>
      </c>
      <c r="H19" s="38">
        <v>96</v>
      </c>
      <c r="I19" s="38">
        <v>109</v>
      </c>
      <c r="J19" s="34">
        <f t="shared" si="2"/>
        <v>113.54166666666667</v>
      </c>
      <c r="K19" s="38">
        <v>2</v>
      </c>
      <c r="L19" s="38">
        <v>2</v>
      </c>
      <c r="M19" s="34">
        <f t="shared" si="3"/>
        <v>100</v>
      </c>
      <c r="N19" s="38">
        <v>40</v>
      </c>
      <c r="O19" s="38">
        <v>34</v>
      </c>
      <c r="P19" s="34">
        <f t="shared" si="4"/>
        <v>85</v>
      </c>
      <c r="Q19" s="38">
        <v>267</v>
      </c>
      <c r="R19" s="111">
        <v>227</v>
      </c>
      <c r="S19" s="34">
        <f t="shared" si="5"/>
        <v>85.018726591760299</v>
      </c>
      <c r="T19" s="38">
        <v>183</v>
      </c>
      <c r="U19" s="111">
        <v>72</v>
      </c>
      <c r="V19" s="34">
        <f t="shared" si="6"/>
        <v>39.344262295081968</v>
      </c>
      <c r="W19" s="38">
        <v>170</v>
      </c>
      <c r="X19" s="111">
        <v>62</v>
      </c>
      <c r="Y19" s="34">
        <f t="shared" si="7"/>
        <v>36.470588235294116</v>
      </c>
      <c r="Z19" s="38">
        <v>163</v>
      </c>
      <c r="AA19" s="111">
        <v>51</v>
      </c>
      <c r="AB19" s="34">
        <f t="shared" si="8"/>
        <v>31.288343558282211</v>
      </c>
      <c r="AC19" s="35"/>
      <c r="AD19" s="41"/>
    </row>
    <row r="20" spans="1:30" s="42" customFormat="1" ht="18" customHeight="1" x14ac:dyDescent="0.25">
      <c r="A20" s="112" t="s">
        <v>56</v>
      </c>
      <c r="B20" s="38">
        <v>485</v>
      </c>
      <c r="C20" s="38">
        <v>493</v>
      </c>
      <c r="D20" s="34">
        <f t="shared" si="0"/>
        <v>101.64948453608247</v>
      </c>
      <c r="E20" s="38">
        <v>474</v>
      </c>
      <c r="F20" s="38">
        <v>482</v>
      </c>
      <c r="G20" s="34">
        <f t="shared" si="1"/>
        <v>101.68776371308017</v>
      </c>
      <c r="H20" s="38">
        <v>84</v>
      </c>
      <c r="I20" s="38">
        <v>113</v>
      </c>
      <c r="J20" s="34">
        <f t="shared" si="2"/>
        <v>134.52380952380955</v>
      </c>
      <c r="K20" s="38">
        <v>24</v>
      </c>
      <c r="L20" s="38">
        <v>10</v>
      </c>
      <c r="M20" s="34">
        <f t="shared" si="3"/>
        <v>41.666666666666671</v>
      </c>
      <c r="N20" s="38">
        <v>72</v>
      </c>
      <c r="O20" s="38">
        <v>53</v>
      </c>
      <c r="P20" s="34">
        <f t="shared" si="4"/>
        <v>73.611111111111114</v>
      </c>
      <c r="Q20" s="38">
        <v>354</v>
      </c>
      <c r="R20" s="111">
        <v>467</v>
      </c>
      <c r="S20" s="34">
        <f t="shared" si="5"/>
        <v>131.92090395480224</v>
      </c>
      <c r="T20" s="38">
        <v>262</v>
      </c>
      <c r="U20" s="111">
        <v>216</v>
      </c>
      <c r="V20" s="34">
        <f t="shared" si="6"/>
        <v>82.44274809160305</v>
      </c>
      <c r="W20" s="38">
        <v>262</v>
      </c>
      <c r="X20" s="111">
        <v>211</v>
      </c>
      <c r="Y20" s="34">
        <f t="shared" si="7"/>
        <v>80.534351145038158</v>
      </c>
      <c r="Z20" s="38">
        <v>249</v>
      </c>
      <c r="AA20" s="111">
        <v>182</v>
      </c>
      <c r="AB20" s="34">
        <f t="shared" si="8"/>
        <v>73.092369477911646</v>
      </c>
      <c r="AC20" s="35"/>
      <c r="AD20" s="41"/>
    </row>
    <row r="21" spans="1:30" s="42" customFormat="1" ht="18" customHeight="1" x14ac:dyDescent="0.25">
      <c r="A21" s="112" t="s">
        <v>57</v>
      </c>
      <c r="B21" s="38">
        <v>227</v>
      </c>
      <c r="C21" s="38">
        <v>149</v>
      </c>
      <c r="D21" s="34">
        <f t="shared" si="0"/>
        <v>65.63876651982379</v>
      </c>
      <c r="E21" s="38">
        <v>203</v>
      </c>
      <c r="F21" s="38">
        <v>134</v>
      </c>
      <c r="G21" s="34">
        <f t="shared" si="1"/>
        <v>66.009852216748769</v>
      </c>
      <c r="H21" s="38">
        <v>52</v>
      </c>
      <c r="I21" s="38">
        <v>35</v>
      </c>
      <c r="J21" s="34">
        <f t="shared" si="2"/>
        <v>67.307692307692307</v>
      </c>
      <c r="K21" s="38">
        <v>19</v>
      </c>
      <c r="L21" s="38">
        <v>8</v>
      </c>
      <c r="M21" s="34">
        <f t="shared" si="3"/>
        <v>42.105263157894733</v>
      </c>
      <c r="N21" s="38">
        <v>3</v>
      </c>
      <c r="O21" s="38">
        <v>1</v>
      </c>
      <c r="P21" s="34">
        <f t="shared" si="4"/>
        <v>33.333333333333329</v>
      </c>
      <c r="Q21" s="38">
        <v>202</v>
      </c>
      <c r="R21" s="111">
        <v>134</v>
      </c>
      <c r="S21" s="34">
        <f t="shared" si="5"/>
        <v>66.336633663366342</v>
      </c>
      <c r="T21" s="38">
        <v>117</v>
      </c>
      <c r="U21" s="111">
        <v>63</v>
      </c>
      <c r="V21" s="34">
        <f t="shared" si="6"/>
        <v>53.846153846153847</v>
      </c>
      <c r="W21" s="38">
        <v>100</v>
      </c>
      <c r="X21" s="111">
        <v>49</v>
      </c>
      <c r="Y21" s="34">
        <f t="shared" si="7"/>
        <v>49</v>
      </c>
      <c r="Z21" s="38">
        <v>92</v>
      </c>
      <c r="AA21" s="111">
        <v>48</v>
      </c>
      <c r="AB21" s="34">
        <f t="shared" si="8"/>
        <v>52.173913043478258</v>
      </c>
      <c r="AC21" s="35"/>
      <c r="AD21" s="41"/>
    </row>
    <row r="22" spans="1:30" s="42" customFormat="1" ht="18" customHeight="1" x14ac:dyDescent="0.25">
      <c r="A22" s="112" t="s">
        <v>58</v>
      </c>
      <c r="B22" s="38">
        <v>580</v>
      </c>
      <c r="C22" s="38">
        <v>560</v>
      </c>
      <c r="D22" s="34">
        <f t="shared" si="0"/>
        <v>96.551724137931032</v>
      </c>
      <c r="E22" s="38">
        <v>556</v>
      </c>
      <c r="F22" s="38">
        <v>538</v>
      </c>
      <c r="G22" s="34">
        <f t="shared" si="1"/>
        <v>96.762589928057551</v>
      </c>
      <c r="H22" s="38">
        <v>79</v>
      </c>
      <c r="I22" s="38">
        <v>75</v>
      </c>
      <c r="J22" s="34">
        <f t="shared" si="2"/>
        <v>94.936708860759495</v>
      </c>
      <c r="K22" s="38">
        <v>28</v>
      </c>
      <c r="L22" s="38">
        <v>8</v>
      </c>
      <c r="M22" s="34">
        <f t="shared" si="3"/>
        <v>28.571428571428569</v>
      </c>
      <c r="N22" s="38">
        <v>76</v>
      </c>
      <c r="O22" s="38">
        <v>44</v>
      </c>
      <c r="P22" s="34">
        <f t="shared" si="4"/>
        <v>57.894736842105267</v>
      </c>
      <c r="Q22" s="38">
        <v>534</v>
      </c>
      <c r="R22" s="111">
        <v>529</v>
      </c>
      <c r="S22" s="34">
        <f t="shared" si="5"/>
        <v>99.063670411985015</v>
      </c>
      <c r="T22" s="38">
        <v>310</v>
      </c>
      <c r="U22" s="111">
        <v>205</v>
      </c>
      <c r="V22" s="34">
        <f t="shared" si="6"/>
        <v>66.129032258064512</v>
      </c>
      <c r="W22" s="38">
        <v>301</v>
      </c>
      <c r="X22" s="111">
        <v>195</v>
      </c>
      <c r="Y22" s="34">
        <f t="shared" si="7"/>
        <v>64.784053156146186</v>
      </c>
      <c r="Z22" s="38">
        <v>254</v>
      </c>
      <c r="AA22" s="111">
        <v>179</v>
      </c>
      <c r="AB22" s="34">
        <f t="shared" si="8"/>
        <v>70.472440944881882</v>
      </c>
      <c r="AC22" s="35"/>
      <c r="AD22" s="41"/>
    </row>
    <row r="23" spans="1:30" s="42" customFormat="1" ht="18" customHeight="1" x14ac:dyDescent="0.25">
      <c r="A23" s="112" t="s">
        <v>59</v>
      </c>
      <c r="B23" s="38">
        <v>1454</v>
      </c>
      <c r="C23" s="38">
        <v>1282</v>
      </c>
      <c r="D23" s="34">
        <f t="shared" si="0"/>
        <v>88.170563961485556</v>
      </c>
      <c r="E23" s="38">
        <v>642</v>
      </c>
      <c r="F23" s="38">
        <v>595</v>
      </c>
      <c r="G23" s="34">
        <f t="shared" si="1"/>
        <v>92.679127725856702</v>
      </c>
      <c r="H23" s="38">
        <v>114</v>
      </c>
      <c r="I23" s="38">
        <v>127</v>
      </c>
      <c r="J23" s="34">
        <f t="shared" si="2"/>
        <v>111.40350877192982</v>
      </c>
      <c r="K23" s="38">
        <v>13</v>
      </c>
      <c r="L23" s="38">
        <v>12</v>
      </c>
      <c r="M23" s="34">
        <f t="shared" si="3"/>
        <v>92.307692307692307</v>
      </c>
      <c r="N23" s="38">
        <v>169</v>
      </c>
      <c r="O23" s="38">
        <v>37</v>
      </c>
      <c r="P23" s="34">
        <f t="shared" si="4"/>
        <v>21.893491124260358</v>
      </c>
      <c r="Q23" s="38">
        <v>567</v>
      </c>
      <c r="R23" s="111">
        <v>586</v>
      </c>
      <c r="S23" s="34">
        <f t="shared" si="5"/>
        <v>103.35097001763668</v>
      </c>
      <c r="T23" s="38">
        <v>1102</v>
      </c>
      <c r="U23" s="111">
        <v>879</v>
      </c>
      <c r="V23" s="34">
        <f t="shared" si="6"/>
        <v>79.764065335753173</v>
      </c>
      <c r="W23" s="38">
        <v>314</v>
      </c>
      <c r="X23" s="111">
        <v>231</v>
      </c>
      <c r="Y23" s="34">
        <f t="shared" si="7"/>
        <v>73.566878980891715</v>
      </c>
      <c r="Z23" s="38">
        <v>260</v>
      </c>
      <c r="AA23" s="111">
        <v>203</v>
      </c>
      <c r="AB23" s="34">
        <f t="shared" si="8"/>
        <v>78.07692307692308</v>
      </c>
      <c r="AC23" s="35"/>
      <c r="AD23" s="41"/>
    </row>
    <row r="24" spans="1:30" s="42" customFormat="1" ht="18" customHeight="1" x14ac:dyDescent="0.25">
      <c r="A24" s="112" t="s">
        <v>60</v>
      </c>
      <c r="B24" s="38">
        <v>2241</v>
      </c>
      <c r="C24" s="38">
        <v>2004</v>
      </c>
      <c r="D24" s="34">
        <f t="shared" si="0"/>
        <v>89.424364123159307</v>
      </c>
      <c r="E24" s="38">
        <v>1758</v>
      </c>
      <c r="F24" s="38">
        <v>1590</v>
      </c>
      <c r="G24" s="34">
        <f t="shared" si="1"/>
        <v>90.443686006825942</v>
      </c>
      <c r="H24" s="38">
        <v>142</v>
      </c>
      <c r="I24" s="38">
        <v>166</v>
      </c>
      <c r="J24" s="34">
        <f t="shared" si="2"/>
        <v>116.90140845070422</v>
      </c>
      <c r="K24" s="38">
        <v>50</v>
      </c>
      <c r="L24" s="38">
        <v>28</v>
      </c>
      <c r="M24" s="34">
        <f t="shared" si="3"/>
        <v>56.000000000000007</v>
      </c>
      <c r="N24" s="38">
        <v>98</v>
      </c>
      <c r="O24" s="38">
        <v>79</v>
      </c>
      <c r="P24" s="34">
        <f t="shared" si="4"/>
        <v>80.612244897959187</v>
      </c>
      <c r="Q24" s="38">
        <v>1593</v>
      </c>
      <c r="R24" s="111">
        <v>1554</v>
      </c>
      <c r="S24" s="34">
        <f t="shared" si="5"/>
        <v>97.551789077212803</v>
      </c>
      <c r="T24" s="38">
        <v>1477</v>
      </c>
      <c r="U24" s="111">
        <v>1031</v>
      </c>
      <c r="V24" s="34">
        <f t="shared" si="6"/>
        <v>69.803656059580234</v>
      </c>
      <c r="W24" s="38">
        <v>1024</v>
      </c>
      <c r="X24" s="111">
        <v>658</v>
      </c>
      <c r="Y24" s="34">
        <f t="shared" si="7"/>
        <v>64.2578125</v>
      </c>
      <c r="Z24" s="38">
        <v>823</v>
      </c>
      <c r="AA24" s="111">
        <v>568</v>
      </c>
      <c r="AB24" s="34">
        <f t="shared" si="8"/>
        <v>69.015795868772784</v>
      </c>
      <c r="AC24" s="35"/>
      <c r="AD24" s="41"/>
    </row>
    <row r="25" spans="1:30" s="42" customFormat="1" ht="18" customHeight="1" x14ac:dyDescent="0.25">
      <c r="A25" s="112" t="s">
        <v>61</v>
      </c>
      <c r="B25" s="38">
        <v>694</v>
      </c>
      <c r="C25" s="38">
        <v>626</v>
      </c>
      <c r="D25" s="34">
        <f t="shared" si="0"/>
        <v>90.201729106628235</v>
      </c>
      <c r="E25" s="38">
        <v>583</v>
      </c>
      <c r="F25" s="38">
        <v>521</v>
      </c>
      <c r="G25" s="34">
        <f t="shared" si="1"/>
        <v>89.36535162950257</v>
      </c>
      <c r="H25" s="38">
        <v>87</v>
      </c>
      <c r="I25" s="38">
        <v>90</v>
      </c>
      <c r="J25" s="34">
        <f t="shared" si="2"/>
        <v>103.44827586206897</v>
      </c>
      <c r="K25" s="38">
        <v>11</v>
      </c>
      <c r="L25" s="38">
        <v>10</v>
      </c>
      <c r="M25" s="34">
        <f t="shared" si="3"/>
        <v>90.909090909090907</v>
      </c>
      <c r="N25" s="38">
        <v>51</v>
      </c>
      <c r="O25" s="38">
        <v>55</v>
      </c>
      <c r="P25" s="34">
        <f t="shared" si="4"/>
        <v>107.84313725490196</v>
      </c>
      <c r="Q25" s="38">
        <v>505</v>
      </c>
      <c r="R25" s="111">
        <v>513</v>
      </c>
      <c r="S25" s="34">
        <f t="shared" si="5"/>
        <v>101.58415841584159</v>
      </c>
      <c r="T25" s="38">
        <v>435</v>
      </c>
      <c r="U25" s="111">
        <v>231</v>
      </c>
      <c r="V25" s="34">
        <f t="shared" si="6"/>
        <v>53.103448275862064</v>
      </c>
      <c r="W25" s="38">
        <v>343</v>
      </c>
      <c r="X25" s="111">
        <v>226</v>
      </c>
      <c r="Y25" s="34">
        <f t="shared" si="7"/>
        <v>65.889212827988345</v>
      </c>
      <c r="Z25" s="38">
        <v>278</v>
      </c>
      <c r="AA25" s="111">
        <v>198</v>
      </c>
      <c r="AB25" s="34">
        <f t="shared" si="8"/>
        <v>71.223021582733821</v>
      </c>
      <c r="AC25" s="35"/>
      <c r="AD25" s="41"/>
    </row>
    <row r="26" spans="1:30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185"/>
      <c r="O26" s="47"/>
      <c r="P26" s="47"/>
      <c r="Q26" s="47"/>
      <c r="R26" s="47"/>
      <c r="S26" s="47"/>
      <c r="T26" s="47"/>
      <c r="U26" s="47"/>
      <c r="V26" s="47"/>
      <c r="W26" s="47"/>
      <c r="X26" s="185"/>
      <c r="Y26" s="47"/>
    </row>
    <row r="27" spans="1:30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185"/>
      <c r="O27" s="47"/>
      <c r="P27" s="47"/>
      <c r="Q27" s="47"/>
      <c r="R27" s="47"/>
      <c r="S27" s="47"/>
      <c r="T27" s="47"/>
      <c r="U27" s="47"/>
      <c r="V27" s="47"/>
      <c r="W27" s="47"/>
      <c r="X27" s="185"/>
      <c r="Y27" s="47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186"/>
      <c r="O28" s="49"/>
      <c r="P28" s="49"/>
      <c r="Q28" s="49"/>
      <c r="R28" s="49"/>
      <c r="S28" s="49"/>
      <c r="T28" s="49"/>
      <c r="U28" s="49"/>
      <c r="V28" s="49"/>
      <c r="W28" s="49"/>
      <c r="X28" s="186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186"/>
      <c r="O29" s="49"/>
      <c r="P29" s="49"/>
      <c r="Q29" s="49"/>
      <c r="R29" s="49"/>
      <c r="S29" s="49"/>
      <c r="T29" s="49"/>
      <c r="U29" s="49"/>
      <c r="V29" s="49"/>
      <c r="W29" s="49"/>
      <c r="X29" s="186"/>
      <c r="Y29" s="49"/>
    </row>
    <row r="30" spans="1:30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186"/>
      <c r="O30" s="49"/>
      <c r="P30" s="49"/>
      <c r="Q30" s="49"/>
      <c r="R30" s="49"/>
      <c r="S30" s="49"/>
      <c r="T30" s="49"/>
      <c r="U30" s="49"/>
      <c r="V30" s="49"/>
      <c r="W30" s="49"/>
      <c r="X30" s="186"/>
      <c r="Y30" s="49"/>
    </row>
    <row r="31" spans="1:30" x14ac:dyDescent="0.2">
      <c r="K31" s="49"/>
      <c r="L31" s="49"/>
      <c r="M31" s="49"/>
      <c r="N31" s="186"/>
      <c r="O31" s="49"/>
      <c r="P31" s="49"/>
      <c r="Q31" s="49"/>
      <c r="R31" s="49"/>
      <c r="S31" s="49"/>
      <c r="T31" s="49"/>
      <c r="U31" s="49"/>
      <c r="V31" s="49"/>
      <c r="W31" s="49"/>
      <c r="X31" s="186"/>
      <c r="Y31" s="49"/>
    </row>
    <row r="32" spans="1:30" x14ac:dyDescent="0.2">
      <c r="K32" s="49"/>
      <c r="L32" s="49"/>
      <c r="M32" s="49"/>
      <c r="N32" s="186"/>
      <c r="O32" s="49"/>
      <c r="P32" s="49"/>
      <c r="Q32" s="49"/>
      <c r="R32" s="49"/>
      <c r="S32" s="49"/>
      <c r="T32" s="49"/>
      <c r="U32" s="49"/>
      <c r="V32" s="49"/>
      <c r="W32" s="49"/>
      <c r="X32" s="186"/>
      <c r="Y32" s="49"/>
    </row>
    <row r="33" spans="11:25" x14ac:dyDescent="0.2">
      <c r="K33" s="49"/>
      <c r="L33" s="49"/>
      <c r="M33" s="49"/>
      <c r="N33" s="186"/>
      <c r="O33" s="49"/>
      <c r="P33" s="49"/>
      <c r="Q33" s="49"/>
      <c r="R33" s="49"/>
      <c r="S33" s="49"/>
      <c r="T33" s="49"/>
      <c r="U33" s="49"/>
      <c r="V33" s="49"/>
      <c r="W33" s="49"/>
      <c r="X33" s="186"/>
      <c r="Y33" s="49"/>
    </row>
    <row r="34" spans="11:25" x14ac:dyDescent="0.2">
      <c r="K34" s="49"/>
      <c r="L34" s="49"/>
      <c r="M34" s="49"/>
      <c r="N34" s="186"/>
      <c r="O34" s="49"/>
      <c r="P34" s="49"/>
      <c r="Q34" s="49"/>
      <c r="R34" s="49"/>
      <c r="S34" s="49"/>
      <c r="T34" s="49"/>
      <c r="U34" s="49"/>
      <c r="V34" s="49"/>
      <c r="W34" s="49"/>
      <c r="X34" s="186"/>
      <c r="Y34" s="49"/>
    </row>
    <row r="35" spans="11:25" x14ac:dyDescent="0.2">
      <c r="K35" s="49"/>
      <c r="L35" s="49"/>
      <c r="M35" s="49"/>
      <c r="N35" s="186"/>
      <c r="O35" s="49"/>
      <c r="P35" s="49"/>
      <c r="Q35" s="49"/>
      <c r="R35" s="49"/>
      <c r="S35" s="49"/>
      <c r="T35" s="49"/>
      <c r="U35" s="49"/>
      <c r="V35" s="49"/>
      <c r="W35" s="49"/>
      <c r="X35" s="186"/>
      <c r="Y35" s="49"/>
    </row>
    <row r="36" spans="11:25" x14ac:dyDescent="0.2">
      <c r="K36" s="49"/>
      <c r="L36" s="49"/>
      <c r="M36" s="49"/>
      <c r="N36" s="186"/>
      <c r="O36" s="49"/>
      <c r="P36" s="49"/>
      <c r="Q36" s="49"/>
      <c r="R36" s="49"/>
      <c r="S36" s="49"/>
      <c r="T36" s="49"/>
      <c r="U36" s="49"/>
      <c r="V36" s="49"/>
      <c r="W36" s="49"/>
      <c r="X36" s="186"/>
      <c r="Y36" s="49"/>
    </row>
    <row r="37" spans="11:25" x14ac:dyDescent="0.2">
      <c r="K37" s="49"/>
      <c r="L37" s="49"/>
      <c r="M37" s="49"/>
      <c r="N37" s="186"/>
      <c r="O37" s="49"/>
      <c r="P37" s="49"/>
      <c r="Q37" s="49"/>
      <c r="R37" s="49"/>
      <c r="S37" s="49"/>
      <c r="T37" s="49"/>
      <c r="U37" s="49"/>
      <c r="V37" s="49"/>
      <c r="W37" s="49"/>
      <c r="X37" s="186"/>
      <c r="Y37" s="49"/>
    </row>
    <row r="38" spans="11:25" x14ac:dyDescent="0.2">
      <c r="K38" s="49"/>
      <c r="L38" s="49"/>
      <c r="M38" s="49"/>
      <c r="N38" s="186"/>
      <c r="O38" s="49"/>
      <c r="P38" s="49"/>
      <c r="Q38" s="49"/>
      <c r="R38" s="49"/>
      <c r="S38" s="49"/>
      <c r="T38" s="49"/>
      <c r="U38" s="49"/>
      <c r="V38" s="49"/>
      <c r="W38" s="49"/>
      <c r="X38" s="186"/>
      <c r="Y38" s="49"/>
    </row>
    <row r="39" spans="11:25" x14ac:dyDescent="0.2">
      <c r="K39" s="49"/>
      <c r="L39" s="49"/>
      <c r="M39" s="49"/>
      <c r="N39" s="186"/>
      <c r="O39" s="49"/>
      <c r="P39" s="49"/>
      <c r="Q39" s="49"/>
      <c r="R39" s="49"/>
      <c r="S39" s="49"/>
      <c r="T39" s="49"/>
      <c r="U39" s="49"/>
      <c r="V39" s="49"/>
      <c r="W39" s="49"/>
      <c r="X39" s="186"/>
      <c r="Y39" s="49"/>
    </row>
    <row r="40" spans="11:25" x14ac:dyDescent="0.2">
      <c r="K40" s="49"/>
      <c r="L40" s="49"/>
      <c r="M40" s="49"/>
      <c r="N40" s="186"/>
      <c r="O40" s="49"/>
      <c r="P40" s="49"/>
      <c r="Q40" s="49"/>
      <c r="R40" s="49"/>
      <c r="S40" s="49"/>
      <c r="T40" s="49"/>
      <c r="U40" s="49"/>
      <c r="V40" s="49"/>
      <c r="W40" s="49"/>
      <c r="X40" s="186"/>
      <c r="Y40" s="49"/>
    </row>
    <row r="41" spans="11:25" x14ac:dyDescent="0.2">
      <c r="K41" s="49"/>
      <c r="L41" s="49"/>
      <c r="M41" s="49"/>
      <c r="N41" s="186"/>
      <c r="O41" s="49"/>
      <c r="P41" s="49"/>
      <c r="Q41" s="49"/>
      <c r="R41" s="49"/>
      <c r="S41" s="49"/>
      <c r="T41" s="49"/>
      <c r="U41" s="49"/>
      <c r="V41" s="49"/>
      <c r="W41" s="49"/>
      <c r="X41" s="186"/>
      <c r="Y41" s="49"/>
    </row>
    <row r="42" spans="11:25" x14ac:dyDescent="0.2">
      <c r="K42" s="49"/>
      <c r="L42" s="49"/>
      <c r="M42" s="49"/>
      <c r="N42" s="186"/>
      <c r="O42" s="49"/>
      <c r="P42" s="49"/>
      <c r="Q42" s="49"/>
      <c r="R42" s="49"/>
      <c r="S42" s="49"/>
      <c r="T42" s="49"/>
      <c r="U42" s="49"/>
      <c r="V42" s="49"/>
      <c r="W42" s="49"/>
      <c r="X42" s="186"/>
      <c r="Y42" s="49"/>
    </row>
    <row r="43" spans="11:25" x14ac:dyDescent="0.2">
      <c r="K43" s="49"/>
      <c r="L43" s="49"/>
      <c r="M43" s="49"/>
      <c r="N43" s="186"/>
      <c r="O43" s="49"/>
      <c r="P43" s="49"/>
      <c r="Q43" s="49"/>
      <c r="R43" s="49"/>
      <c r="S43" s="49"/>
      <c r="T43" s="49"/>
      <c r="U43" s="49"/>
      <c r="V43" s="49"/>
      <c r="W43" s="49"/>
      <c r="X43" s="186"/>
      <c r="Y43" s="49"/>
    </row>
    <row r="44" spans="11:25" x14ac:dyDescent="0.2">
      <c r="K44" s="49"/>
      <c r="L44" s="49"/>
      <c r="M44" s="49"/>
      <c r="N44" s="186"/>
      <c r="O44" s="49"/>
      <c r="P44" s="49"/>
      <c r="Q44" s="49"/>
      <c r="R44" s="49"/>
      <c r="S44" s="49"/>
      <c r="T44" s="49"/>
      <c r="U44" s="49"/>
      <c r="V44" s="49"/>
      <c r="W44" s="49"/>
      <c r="X44" s="186"/>
      <c r="Y44" s="49"/>
    </row>
    <row r="45" spans="11:25" x14ac:dyDescent="0.2">
      <c r="K45" s="49"/>
      <c r="L45" s="49"/>
      <c r="M45" s="49"/>
      <c r="N45" s="186"/>
      <c r="O45" s="49"/>
      <c r="P45" s="49"/>
      <c r="Q45" s="49"/>
      <c r="R45" s="49"/>
      <c r="S45" s="49"/>
      <c r="T45" s="49"/>
      <c r="U45" s="49"/>
      <c r="V45" s="49"/>
      <c r="W45" s="49"/>
      <c r="X45" s="186"/>
      <c r="Y45" s="49"/>
    </row>
    <row r="46" spans="11:25" x14ac:dyDescent="0.2">
      <c r="K46" s="49"/>
      <c r="L46" s="49"/>
      <c r="M46" s="49"/>
      <c r="N46" s="186"/>
      <c r="O46" s="49"/>
      <c r="P46" s="49"/>
      <c r="Q46" s="49"/>
      <c r="R46" s="49"/>
      <c r="S46" s="49"/>
      <c r="T46" s="49"/>
      <c r="U46" s="49"/>
      <c r="V46" s="49"/>
      <c r="W46" s="49"/>
      <c r="X46" s="186"/>
      <c r="Y46" s="49"/>
    </row>
    <row r="47" spans="11:25" x14ac:dyDescent="0.2">
      <c r="K47" s="49"/>
      <c r="L47" s="49"/>
      <c r="M47" s="49"/>
      <c r="N47" s="186"/>
      <c r="O47" s="49"/>
      <c r="P47" s="49"/>
      <c r="Q47" s="49"/>
      <c r="R47" s="49"/>
      <c r="S47" s="49"/>
      <c r="T47" s="49"/>
      <c r="U47" s="49"/>
      <c r="V47" s="49"/>
      <c r="W47" s="49"/>
      <c r="X47" s="186"/>
      <c r="Y47" s="49"/>
    </row>
    <row r="48" spans="11:25" x14ac:dyDescent="0.2">
      <c r="K48" s="49"/>
      <c r="L48" s="49"/>
      <c r="M48" s="49"/>
      <c r="N48" s="186"/>
      <c r="O48" s="49"/>
      <c r="P48" s="49"/>
      <c r="Q48" s="49"/>
      <c r="R48" s="49"/>
      <c r="S48" s="49"/>
      <c r="T48" s="49"/>
      <c r="U48" s="49"/>
      <c r="V48" s="49"/>
      <c r="W48" s="49"/>
      <c r="X48" s="186"/>
      <c r="Y48" s="49"/>
    </row>
    <row r="49" spans="11:25" x14ac:dyDescent="0.2">
      <c r="K49" s="49"/>
      <c r="L49" s="49"/>
      <c r="M49" s="49"/>
      <c r="N49" s="186"/>
      <c r="O49" s="49"/>
      <c r="P49" s="49"/>
      <c r="Q49" s="49"/>
      <c r="R49" s="49"/>
      <c r="S49" s="49"/>
      <c r="T49" s="49"/>
      <c r="U49" s="49"/>
      <c r="V49" s="49"/>
      <c r="W49" s="49"/>
      <c r="X49" s="186"/>
      <c r="Y49" s="49"/>
    </row>
    <row r="50" spans="11:25" x14ac:dyDescent="0.2">
      <c r="K50" s="49"/>
      <c r="L50" s="49"/>
      <c r="M50" s="49"/>
      <c r="N50" s="186"/>
      <c r="O50" s="49"/>
      <c r="P50" s="49"/>
      <c r="Q50" s="49"/>
      <c r="R50" s="49"/>
      <c r="S50" s="49"/>
      <c r="T50" s="49"/>
      <c r="U50" s="49"/>
      <c r="V50" s="49"/>
      <c r="W50" s="49"/>
      <c r="X50" s="186"/>
      <c r="Y50" s="49"/>
    </row>
    <row r="51" spans="11:25" x14ac:dyDescent="0.2">
      <c r="K51" s="49"/>
      <c r="L51" s="49"/>
      <c r="M51" s="49"/>
      <c r="N51" s="186"/>
      <c r="O51" s="49"/>
      <c r="P51" s="49"/>
      <c r="Q51" s="49"/>
      <c r="R51" s="49"/>
      <c r="S51" s="49"/>
      <c r="T51" s="49"/>
      <c r="U51" s="49"/>
      <c r="V51" s="49"/>
      <c r="W51" s="49"/>
      <c r="X51" s="186"/>
      <c r="Y51" s="49"/>
    </row>
    <row r="52" spans="11:25" x14ac:dyDescent="0.2">
      <c r="K52" s="49"/>
      <c r="L52" s="49"/>
      <c r="M52" s="49"/>
      <c r="N52" s="186"/>
      <c r="O52" s="49"/>
      <c r="P52" s="49"/>
      <c r="Q52" s="49"/>
      <c r="R52" s="49"/>
      <c r="S52" s="49"/>
      <c r="T52" s="49"/>
      <c r="U52" s="49"/>
      <c r="V52" s="49"/>
      <c r="W52" s="49"/>
      <c r="X52" s="186"/>
      <c r="Y52" s="49"/>
    </row>
    <row r="53" spans="11:25" x14ac:dyDescent="0.2">
      <c r="K53" s="49"/>
      <c r="L53" s="49"/>
      <c r="M53" s="49"/>
      <c r="N53" s="186"/>
      <c r="O53" s="49"/>
      <c r="P53" s="49"/>
      <c r="Q53" s="49"/>
      <c r="R53" s="49"/>
      <c r="S53" s="49"/>
      <c r="T53" s="49"/>
      <c r="U53" s="49"/>
      <c r="V53" s="49"/>
      <c r="W53" s="49"/>
      <c r="X53" s="186"/>
      <c r="Y53" s="49"/>
    </row>
    <row r="54" spans="11:25" x14ac:dyDescent="0.2">
      <c r="K54" s="49"/>
      <c r="L54" s="49"/>
      <c r="M54" s="49"/>
      <c r="N54" s="186"/>
      <c r="O54" s="49"/>
      <c r="P54" s="49"/>
      <c r="Q54" s="49"/>
      <c r="R54" s="49"/>
      <c r="S54" s="49"/>
      <c r="T54" s="49"/>
      <c r="U54" s="49"/>
      <c r="V54" s="49"/>
      <c r="W54" s="49"/>
      <c r="X54" s="186"/>
      <c r="Y54" s="49"/>
    </row>
    <row r="55" spans="11:25" x14ac:dyDescent="0.2">
      <c r="K55" s="49"/>
      <c r="L55" s="49"/>
      <c r="M55" s="49"/>
      <c r="N55" s="186"/>
      <c r="O55" s="49"/>
      <c r="P55" s="49"/>
      <c r="Q55" s="49"/>
      <c r="R55" s="49"/>
      <c r="S55" s="49"/>
      <c r="T55" s="49"/>
      <c r="U55" s="49"/>
      <c r="V55" s="49"/>
      <c r="W55" s="49"/>
      <c r="X55" s="186"/>
      <c r="Y55" s="49"/>
    </row>
    <row r="56" spans="11:25" x14ac:dyDescent="0.2">
      <c r="K56" s="49"/>
      <c r="L56" s="49"/>
      <c r="M56" s="49"/>
      <c r="N56" s="186"/>
      <c r="O56" s="49"/>
      <c r="P56" s="49"/>
      <c r="Q56" s="49"/>
      <c r="R56" s="49"/>
      <c r="S56" s="49"/>
      <c r="T56" s="49"/>
      <c r="U56" s="49"/>
      <c r="V56" s="49"/>
      <c r="W56" s="49"/>
      <c r="X56" s="186"/>
      <c r="Y56" s="49"/>
    </row>
    <row r="57" spans="11:25" x14ac:dyDescent="0.2">
      <c r="K57" s="49"/>
      <c r="L57" s="49"/>
      <c r="M57" s="49"/>
      <c r="N57" s="186"/>
      <c r="O57" s="49"/>
      <c r="P57" s="49"/>
      <c r="Q57" s="49"/>
      <c r="R57" s="49"/>
      <c r="S57" s="49"/>
      <c r="T57" s="49"/>
      <c r="U57" s="49"/>
      <c r="V57" s="49"/>
      <c r="W57" s="49"/>
      <c r="X57" s="186"/>
      <c r="Y57" s="49"/>
    </row>
    <row r="58" spans="11:25" x14ac:dyDescent="0.2">
      <c r="K58" s="49"/>
      <c r="L58" s="49"/>
      <c r="M58" s="49"/>
      <c r="N58" s="186"/>
      <c r="O58" s="49"/>
      <c r="P58" s="49"/>
      <c r="Q58" s="49"/>
      <c r="R58" s="49"/>
      <c r="S58" s="49"/>
      <c r="T58" s="49"/>
      <c r="U58" s="49"/>
      <c r="V58" s="49"/>
      <c r="W58" s="49"/>
      <c r="X58" s="186"/>
      <c r="Y58" s="49"/>
    </row>
    <row r="59" spans="11:25" x14ac:dyDescent="0.2">
      <c r="K59" s="49"/>
      <c r="L59" s="49"/>
      <c r="M59" s="49"/>
      <c r="N59" s="186"/>
      <c r="O59" s="49"/>
      <c r="P59" s="49"/>
      <c r="Q59" s="49"/>
      <c r="R59" s="49"/>
      <c r="S59" s="49"/>
      <c r="T59" s="49"/>
      <c r="U59" s="49"/>
      <c r="V59" s="49"/>
      <c r="W59" s="49"/>
      <c r="X59" s="186"/>
      <c r="Y59" s="49"/>
    </row>
    <row r="60" spans="11:25" x14ac:dyDescent="0.2">
      <c r="K60" s="49"/>
      <c r="L60" s="49"/>
      <c r="M60" s="49"/>
      <c r="N60" s="186"/>
      <c r="O60" s="49"/>
      <c r="P60" s="49"/>
      <c r="Q60" s="49"/>
      <c r="R60" s="49"/>
      <c r="S60" s="49"/>
      <c r="T60" s="49"/>
      <c r="U60" s="49"/>
      <c r="V60" s="49"/>
      <c r="W60" s="49"/>
      <c r="X60" s="186"/>
      <c r="Y60" s="49"/>
    </row>
    <row r="61" spans="11:25" x14ac:dyDescent="0.2">
      <c r="K61" s="49"/>
      <c r="L61" s="49"/>
      <c r="M61" s="49"/>
      <c r="N61" s="186"/>
      <c r="O61" s="49"/>
      <c r="P61" s="49"/>
      <c r="Q61" s="49"/>
      <c r="R61" s="49"/>
      <c r="S61" s="49"/>
      <c r="T61" s="49"/>
      <c r="U61" s="49"/>
      <c r="V61" s="49"/>
      <c r="W61" s="49"/>
      <c r="X61" s="186"/>
      <c r="Y61" s="49"/>
    </row>
    <row r="62" spans="11:25" x14ac:dyDescent="0.2">
      <c r="K62" s="49"/>
      <c r="L62" s="49"/>
      <c r="M62" s="49"/>
      <c r="N62" s="186"/>
      <c r="O62" s="49"/>
      <c r="P62" s="49"/>
      <c r="Q62" s="49"/>
      <c r="R62" s="49"/>
      <c r="S62" s="49"/>
      <c r="T62" s="49"/>
      <c r="U62" s="49"/>
      <c r="V62" s="49"/>
      <c r="W62" s="49"/>
      <c r="X62" s="186"/>
      <c r="Y62" s="49"/>
    </row>
    <row r="63" spans="11:25" x14ac:dyDescent="0.2">
      <c r="K63" s="49"/>
      <c r="L63" s="49"/>
      <c r="M63" s="49"/>
      <c r="N63" s="186"/>
      <c r="O63" s="49"/>
      <c r="P63" s="49"/>
      <c r="Q63" s="49"/>
      <c r="R63" s="49"/>
      <c r="S63" s="49"/>
      <c r="T63" s="49"/>
      <c r="U63" s="49"/>
      <c r="V63" s="49"/>
      <c r="W63" s="49"/>
      <c r="X63" s="186"/>
      <c r="Y63" s="49"/>
    </row>
    <row r="64" spans="11:25" x14ac:dyDescent="0.2">
      <c r="K64" s="49"/>
      <c r="L64" s="49"/>
      <c r="M64" s="49"/>
      <c r="N64" s="186"/>
      <c r="O64" s="49"/>
      <c r="P64" s="49"/>
      <c r="Q64" s="49"/>
      <c r="R64" s="49"/>
      <c r="S64" s="49"/>
      <c r="T64" s="49"/>
      <c r="U64" s="49"/>
      <c r="V64" s="49"/>
      <c r="W64" s="49"/>
      <c r="X64" s="186"/>
      <c r="Y64" s="49"/>
    </row>
    <row r="65" spans="11:25" x14ac:dyDescent="0.2">
      <c r="K65" s="49"/>
      <c r="L65" s="49"/>
      <c r="M65" s="49"/>
      <c r="N65" s="186"/>
      <c r="O65" s="49"/>
      <c r="P65" s="49"/>
      <c r="Q65" s="49"/>
      <c r="R65" s="49"/>
      <c r="S65" s="49"/>
      <c r="T65" s="49"/>
      <c r="U65" s="49"/>
      <c r="V65" s="49"/>
      <c r="W65" s="49"/>
      <c r="X65" s="186"/>
      <c r="Y65" s="49"/>
    </row>
    <row r="66" spans="11:25" x14ac:dyDescent="0.2">
      <c r="K66" s="49"/>
      <c r="L66" s="49"/>
      <c r="M66" s="49"/>
      <c r="N66" s="186"/>
      <c r="O66" s="49"/>
      <c r="P66" s="49"/>
      <c r="Q66" s="49"/>
      <c r="R66" s="49"/>
      <c r="S66" s="49"/>
      <c r="T66" s="49"/>
      <c r="U66" s="49"/>
      <c r="V66" s="49"/>
      <c r="W66" s="49"/>
      <c r="X66" s="186"/>
      <c r="Y66" s="49"/>
    </row>
    <row r="67" spans="11:25" x14ac:dyDescent="0.2">
      <c r="K67" s="49"/>
      <c r="L67" s="49"/>
      <c r="M67" s="49"/>
      <c r="N67" s="186"/>
      <c r="O67" s="49"/>
      <c r="P67" s="49"/>
      <c r="Q67" s="49"/>
      <c r="R67" s="49"/>
      <c r="S67" s="49"/>
      <c r="T67" s="49"/>
      <c r="U67" s="49"/>
      <c r="V67" s="49"/>
      <c r="W67" s="49"/>
      <c r="X67" s="186"/>
      <c r="Y67" s="49"/>
    </row>
    <row r="68" spans="11:25" x14ac:dyDescent="0.2">
      <c r="K68" s="49"/>
      <c r="L68" s="49"/>
      <c r="M68" s="49"/>
      <c r="N68" s="186"/>
      <c r="O68" s="49"/>
      <c r="P68" s="49"/>
      <c r="Q68" s="49"/>
      <c r="R68" s="49"/>
      <c r="S68" s="49"/>
      <c r="T68" s="49"/>
      <c r="U68" s="49"/>
      <c r="V68" s="49"/>
      <c r="W68" s="49"/>
      <c r="X68" s="186"/>
      <c r="Y68" s="49"/>
    </row>
    <row r="69" spans="11:25" x14ac:dyDescent="0.2">
      <c r="K69" s="49"/>
      <c r="L69" s="49"/>
      <c r="M69" s="49"/>
      <c r="N69" s="186"/>
      <c r="O69" s="49"/>
      <c r="P69" s="49"/>
      <c r="Q69" s="49"/>
      <c r="R69" s="49"/>
      <c r="S69" s="49"/>
      <c r="T69" s="49"/>
      <c r="U69" s="49"/>
      <c r="V69" s="49"/>
      <c r="W69" s="49"/>
      <c r="X69" s="186"/>
      <c r="Y69" s="49"/>
    </row>
    <row r="70" spans="11:25" x14ac:dyDescent="0.2">
      <c r="K70" s="49"/>
      <c r="L70" s="49"/>
      <c r="M70" s="49"/>
      <c r="N70" s="186"/>
      <c r="O70" s="49"/>
      <c r="P70" s="49"/>
      <c r="Q70" s="49"/>
      <c r="R70" s="49"/>
      <c r="S70" s="49"/>
      <c r="T70" s="49"/>
      <c r="U70" s="49"/>
      <c r="V70" s="49"/>
      <c r="W70" s="49"/>
      <c r="X70" s="186"/>
      <c r="Y70" s="49"/>
    </row>
    <row r="71" spans="11:25" x14ac:dyDescent="0.2">
      <c r="K71" s="49"/>
      <c r="L71" s="49"/>
      <c r="M71" s="49"/>
      <c r="N71" s="186"/>
      <c r="O71" s="49"/>
      <c r="P71" s="49"/>
      <c r="Q71" s="49"/>
      <c r="R71" s="49"/>
      <c r="S71" s="49"/>
      <c r="T71" s="49"/>
      <c r="U71" s="49"/>
      <c r="V71" s="49"/>
      <c r="W71" s="49"/>
      <c r="X71" s="186"/>
      <c r="Y71" s="49"/>
    </row>
    <row r="72" spans="11:25" x14ac:dyDescent="0.2">
      <c r="K72" s="49"/>
      <c r="L72" s="49"/>
      <c r="M72" s="49"/>
      <c r="N72" s="186"/>
      <c r="O72" s="49"/>
      <c r="P72" s="49"/>
      <c r="Q72" s="49"/>
      <c r="R72" s="49"/>
      <c r="S72" s="49"/>
      <c r="T72" s="49"/>
      <c r="U72" s="49"/>
      <c r="V72" s="49"/>
      <c r="W72" s="49"/>
      <c r="X72" s="186"/>
      <c r="Y72" s="49"/>
    </row>
    <row r="73" spans="11:25" x14ac:dyDescent="0.2">
      <c r="K73" s="49"/>
      <c r="L73" s="49"/>
      <c r="M73" s="49"/>
      <c r="N73" s="186"/>
      <c r="O73" s="49"/>
      <c r="P73" s="49"/>
      <c r="Q73" s="49"/>
      <c r="R73" s="49"/>
      <c r="S73" s="49"/>
      <c r="T73" s="49"/>
      <c r="U73" s="49"/>
      <c r="V73" s="49"/>
      <c r="W73" s="49"/>
      <c r="X73" s="186"/>
      <c r="Y73" s="49"/>
    </row>
    <row r="74" spans="11:25" x14ac:dyDescent="0.2">
      <c r="K74" s="49"/>
      <c r="L74" s="49"/>
      <c r="M74" s="49"/>
      <c r="N74" s="186"/>
      <c r="O74" s="49"/>
      <c r="P74" s="49"/>
      <c r="Q74" s="49"/>
      <c r="R74" s="49"/>
      <c r="S74" s="49"/>
      <c r="T74" s="49"/>
      <c r="U74" s="49"/>
      <c r="V74" s="49"/>
      <c r="W74" s="49"/>
      <c r="X74" s="186"/>
      <c r="Y74" s="49"/>
    </row>
    <row r="75" spans="11:25" x14ac:dyDescent="0.2">
      <c r="K75" s="49"/>
      <c r="L75" s="49"/>
      <c r="M75" s="49"/>
      <c r="N75" s="186"/>
      <c r="O75" s="49"/>
      <c r="P75" s="49"/>
      <c r="Q75" s="49"/>
      <c r="R75" s="49"/>
      <c r="S75" s="49"/>
      <c r="T75" s="49"/>
      <c r="U75" s="49"/>
      <c r="V75" s="49"/>
      <c r="W75" s="49"/>
      <c r="X75" s="186"/>
      <c r="Y75" s="49"/>
    </row>
    <row r="76" spans="11:25" x14ac:dyDescent="0.2">
      <c r="K76" s="49"/>
      <c r="L76" s="49"/>
      <c r="M76" s="49"/>
      <c r="N76" s="186"/>
      <c r="O76" s="49"/>
      <c r="P76" s="49"/>
      <c r="Q76" s="49"/>
      <c r="R76" s="49"/>
      <c r="S76" s="49"/>
      <c r="T76" s="49"/>
      <c r="U76" s="49"/>
      <c r="V76" s="49"/>
      <c r="W76" s="49"/>
      <c r="X76" s="186"/>
      <c r="Y76" s="49"/>
    </row>
    <row r="77" spans="11:25" x14ac:dyDescent="0.2">
      <c r="K77" s="49"/>
      <c r="L77" s="49"/>
      <c r="M77" s="49"/>
      <c r="N77" s="186"/>
      <c r="O77" s="49"/>
      <c r="P77" s="49"/>
      <c r="Q77" s="49"/>
      <c r="R77" s="49"/>
      <c r="S77" s="49"/>
      <c r="T77" s="49"/>
      <c r="U77" s="49"/>
      <c r="V77" s="49"/>
      <c r="W77" s="49"/>
      <c r="X77" s="186"/>
      <c r="Y77" s="49"/>
    </row>
    <row r="78" spans="11:25" x14ac:dyDescent="0.2">
      <c r="K78" s="49"/>
      <c r="L78" s="49"/>
      <c r="M78" s="49"/>
      <c r="N78" s="186"/>
      <c r="O78" s="49"/>
      <c r="P78" s="49"/>
      <c r="Q78" s="49"/>
      <c r="R78" s="49"/>
      <c r="S78" s="49"/>
      <c r="T78" s="49"/>
      <c r="U78" s="49"/>
      <c r="V78" s="49"/>
      <c r="W78" s="49"/>
      <c r="X78" s="186"/>
      <c r="Y78" s="49"/>
    </row>
    <row r="79" spans="11:25" x14ac:dyDescent="0.2">
      <c r="K79" s="49"/>
      <c r="L79" s="49"/>
      <c r="M79" s="49"/>
      <c r="N79" s="186"/>
      <c r="O79" s="49"/>
      <c r="P79" s="49"/>
      <c r="Q79" s="49"/>
      <c r="R79" s="49"/>
      <c r="S79" s="49"/>
      <c r="T79" s="49"/>
      <c r="U79" s="49"/>
      <c r="V79" s="49"/>
      <c r="W79" s="49"/>
      <c r="X79" s="186"/>
      <c r="Y79" s="49"/>
    </row>
    <row r="80" spans="11:25" x14ac:dyDescent="0.2">
      <c r="K80" s="49"/>
      <c r="L80" s="49"/>
      <c r="M80" s="49"/>
      <c r="N80" s="186"/>
      <c r="O80" s="49"/>
      <c r="P80" s="49"/>
      <c r="Q80" s="49"/>
      <c r="R80" s="49"/>
      <c r="S80" s="49"/>
      <c r="T80" s="49"/>
      <c r="U80" s="49"/>
      <c r="V80" s="49"/>
      <c r="W80" s="49"/>
      <c r="X80" s="186"/>
      <c r="Y80" s="49"/>
    </row>
    <row r="81" spans="11:25" x14ac:dyDescent="0.2">
      <c r="K81" s="49"/>
      <c r="L81" s="49"/>
      <c r="M81" s="49"/>
      <c r="N81" s="186"/>
      <c r="O81" s="49"/>
      <c r="P81" s="49"/>
      <c r="Q81" s="49"/>
      <c r="R81" s="49"/>
      <c r="S81" s="49"/>
      <c r="T81" s="49"/>
      <c r="U81" s="49"/>
      <c r="V81" s="49"/>
      <c r="W81" s="49"/>
      <c r="X81" s="186"/>
      <c r="Y81" s="49"/>
    </row>
    <row r="82" spans="11:25" x14ac:dyDescent="0.2">
      <c r="K82" s="49"/>
      <c r="L82" s="49"/>
      <c r="M82" s="49"/>
      <c r="N82" s="186"/>
      <c r="O82" s="49"/>
      <c r="P82" s="49"/>
      <c r="Q82" s="49"/>
      <c r="R82" s="49"/>
      <c r="S82" s="49"/>
      <c r="T82" s="49"/>
      <c r="U82" s="49"/>
      <c r="V82" s="49"/>
      <c r="W82" s="49"/>
      <c r="X82" s="186"/>
      <c r="Y82" s="49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C3" sqref="C3:C4"/>
    </sheetView>
  </sheetViews>
  <sheetFormatPr defaultColWidth="8" defaultRowHeight="12.75" x14ac:dyDescent="0.2"/>
  <cols>
    <col min="1" max="1" width="60.85546875" style="2" customWidth="1"/>
    <col min="2" max="3" width="18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26"/>
      <c r="C1" s="226"/>
      <c r="D1" s="226"/>
      <c r="E1" s="226"/>
      <c r="F1" s="127"/>
    </row>
    <row r="2" spans="1:11" ht="54.75" customHeight="1" x14ac:dyDescent="0.2">
      <c r="A2" s="204" t="s">
        <v>71</v>
      </c>
      <c r="B2" s="204"/>
      <c r="C2" s="204"/>
      <c r="D2" s="204"/>
      <c r="E2" s="204"/>
    </row>
    <row r="3" spans="1:11" s="3" customFormat="1" ht="23.25" customHeight="1" x14ac:dyDescent="0.25">
      <c r="A3" s="198" t="s">
        <v>0</v>
      </c>
      <c r="B3" s="205" t="s">
        <v>86</v>
      </c>
      <c r="C3" s="205" t="s">
        <v>87</v>
      </c>
      <c r="D3" s="201" t="s">
        <v>1</v>
      </c>
      <c r="E3" s="202"/>
    </row>
    <row r="4" spans="1:11" s="3" customFormat="1" ht="36" customHeight="1" x14ac:dyDescent="0.25">
      <c r="A4" s="199"/>
      <c r="B4" s="206"/>
      <c r="C4" s="206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66" t="s">
        <v>37</v>
      </c>
      <c r="B6" s="167">
        <v>1369</v>
      </c>
      <c r="C6" s="125">
        <v>1694</v>
      </c>
      <c r="D6" s="10">
        <f>C6/B6*100</f>
        <v>123.7399561723886</v>
      </c>
      <c r="E6" s="168">
        <f>C6-B6</f>
        <v>325</v>
      </c>
      <c r="K6" s="11"/>
    </row>
    <row r="7" spans="1:11" s="3" customFormat="1" ht="23.25" customHeight="1" x14ac:dyDescent="0.25">
      <c r="A7" s="166" t="s">
        <v>38</v>
      </c>
      <c r="B7" s="167">
        <v>1320</v>
      </c>
      <c r="C7" s="125">
        <v>1653</v>
      </c>
      <c r="D7" s="10">
        <f t="shared" ref="D7:D11" si="0">C7/B7*100</f>
        <v>125.22727272727272</v>
      </c>
      <c r="E7" s="168">
        <f t="shared" ref="E7:E11" si="1">C7-B7</f>
        <v>333</v>
      </c>
      <c r="K7" s="11"/>
    </row>
    <row r="8" spans="1:11" s="3" customFormat="1" ht="42.75" customHeight="1" x14ac:dyDescent="0.25">
      <c r="A8" s="169" t="s">
        <v>39</v>
      </c>
      <c r="B8" s="167">
        <v>140</v>
      </c>
      <c r="C8" s="125">
        <v>200</v>
      </c>
      <c r="D8" s="10">
        <f t="shared" si="0"/>
        <v>142.85714285714286</v>
      </c>
      <c r="E8" s="168">
        <f t="shared" si="1"/>
        <v>60</v>
      </c>
      <c r="K8" s="11"/>
    </row>
    <row r="9" spans="1:11" s="3" customFormat="1" ht="27.75" customHeight="1" x14ac:dyDescent="0.25">
      <c r="A9" s="166" t="s">
        <v>40</v>
      </c>
      <c r="B9" s="167">
        <v>20</v>
      </c>
      <c r="C9" s="14">
        <v>21</v>
      </c>
      <c r="D9" s="10">
        <f t="shared" si="0"/>
        <v>105</v>
      </c>
      <c r="E9" s="168">
        <f t="shared" si="1"/>
        <v>1</v>
      </c>
      <c r="K9" s="11"/>
    </row>
    <row r="10" spans="1:11" s="3" customFormat="1" ht="39" customHeight="1" x14ac:dyDescent="0.25">
      <c r="A10" s="166" t="s">
        <v>31</v>
      </c>
      <c r="B10" s="167">
        <v>83</v>
      </c>
      <c r="C10" s="170">
        <v>75</v>
      </c>
      <c r="D10" s="10">
        <f t="shared" si="0"/>
        <v>90.361445783132538</v>
      </c>
      <c r="E10" s="168">
        <f t="shared" si="1"/>
        <v>-8</v>
      </c>
      <c r="K10" s="11"/>
    </row>
    <row r="11" spans="1:11" s="3" customFormat="1" ht="45" customHeight="1" x14ac:dyDescent="0.25">
      <c r="A11" s="166" t="s">
        <v>42</v>
      </c>
      <c r="B11" s="167">
        <v>1186</v>
      </c>
      <c r="C11" s="167">
        <v>1615</v>
      </c>
      <c r="D11" s="10">
        <f t="shared" si="0"/>
        <v>136.17200674536255</v>
      </c>
      <c r="E11" s="168">
        <f t="shared" si="1"/>
        <v>429</v>
      </c>
      <c r="K11" s="11"/>
    </row>
    <row r="12" spans="1:11" s="3" customFormat="1" ht="12.75" customHeight="1" x14ac:dyDescent="0.25">
      <c r="A12" s="217" t="s">
        <v>4</v>
      </c>
      <c r="B12" s="218"/>
      <c r="C12" s="218"/>
      <c r="D12" s="218"/>
      <c r="E12" s="218"/>
      <c r="K12" s="11"/>
    </row>
    <row r="13" spans="1:11" s="3" customFormat="1" ht="15" customHeight="1" x14ac:dyDescent="0.25">
      <c r="A13" s="219"/>
      <c r="B13" s="220"/>
      <c r="C13" s="220"/>
      <c r="D13" s="220"/>
      <c r="E13" s="220"/>
      <c r="K13" s="11"/>
    </row>
    <row r="14" spans="1:11" s="3" customFormat="1" ht="20.25" customHeight="1" x14ac:dyDescent="0.25">
      <c r="A14" s="221" t="s">
        <v>0</v>
      </c>
      <c r="B14" s="223" t="s">
        <v>88</v>
      </c>
      <c r="C14" s="223" t="s">
        <v>89</v>
      </c>
      <c r="D14" s="224" t="s">
        <v>1</v>
      </c>
      <c r="E14" s="225"/>
      <c r="K14" s="11"/>
    </row>
    <row r="15" spans="1:11" ht="35.25" customHeight="1" x14ac:dyDescent="0.2">
      <c r="A15" s="222"/>
      <c r="B15" s="223"/>
      <c r="C15" s="223"/>
      <c r="D15" s="171" t="s">
        <v>2</v>
      </c>
      <c r="E15" s="172" t="s">
        <v>64</v>
      </c>
      <c r="K15" s="11"/>
    </row>
    <row r="16" spans="1:11" ht="24" customHeight="1" x14ac:dyDescent="0.2">
      <c r="A16" s="166" t="s">
        <v>37</v>
      </c>
      <c r="B16" s="173">
        <v>803</v>
      </c>
      <c r="C16" s="173">
        <v>782</v>
      </c>
      <c r="D16" s="174">
        <f t="shared" ref="D16:D18" si="2">C16/B16*100</f>
        <v>97.384806973848072</v>
      </c>
      <c r="E16" s="175">
        <f t="shared" ref="E16:E18" si="3">C16-B16</f>
        <v>-21</v>
      </c>
      <c r="K16" s="11"/>
    </row>
    <row r="17" spans="1:11" ht="25.5" customHeight="1" x14ac:dyDescent="0.2">
      <c r="A17" s="176" t="s">
        <v>38</v>
      </c>
      <c r="B17" s="177">
        <v>770</v>
      </c>
      <c r="C17" s="173">
        <v>750</v>
      </c>
      <c r="D17" s="174">
        <f t="shared" si="2"/>
        <v>97.402597402597408</v>
      </c>
      <c r="E17" s="175">
        <f t="shared" si="3"/>
        <v>-20</v>
      </c>
      <c r="K17" s="11"/>
    </row>
    <row r="18" spans="1:11" ht="33.75" customHeight="1" x14ac:dyDescent="0.2">
      <c r="A18" s="176" t="s">
        <v>41</v>
      </c>
      <c r="B18" s="177">
        <v>665</v>
      </c>
      <c r="C18" s="177">
        <v>680</v>
      </c>
      <c r="D18" s="174">
        <f t="shared" si="2"/>
        <v>102.25563909774435</v>
      </c>
      <c r="E18" s="175">
        <f t="shared" si="3"/>
        <v>15</v>
      </c>
      <c r="K18" s="11"/>
    </row>
    <row r="19" spans="1:11" ht="19.5" x14ac:dyDescent="0.2">
      <c r="E19" s="148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view="pageBreakPreview" zoomScale="90" zoomScaleNormal="90" zoomScaleSheetLayoutView="90" workbookViewId="0">
      <selection activeCell="V15" sqref="V15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1" width="8.140625" style="46" customWidth="1"/>
    <col min="22" max="22" width="8.5703125" style="46" customWidth="1"/>
    <col min="23" max="23" width="8.7109375" style="46" customWidth="1"/>
    <col min="24" max="24" width="8.85546875" style="46" customWidth="1"/>
    <col min="25" max="25" width="8.5703125" style="46" customWidth="1"/>
    <col min="26" max="16384" width="9.140625" style="46"/>
  </cols>
  <sheetData>
    <row r="1" spans="1:30" s="23" customFormat="1" ht="40.5" customHeight="1" x14ac:dyDescent="0.25">
      <c r="A1" s="22"/>
      <c r="B1" s="228" t="s">
        <v>76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17" t="s">
        <v>21</v>
      </c>
    </row>
    <row r="2" spans="1:30" s="23" customFormat="1" ht="17.25" customHeight="1" x14ac:dyDescent="0.25">
      <c r="A2" s="22"/>
      <c r="B2" s="214" t="s">
        <v>85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7"/>
    </row>
    <row r="3" spans="1:30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118" t="s">
        <v>5</v>
      </c>
    </row>
    <row r="4" spans="1:30" s="28" customFormat="1" ht="60" customHeight="1" x14ac:dyDescent="0.25">
      <c r="A4" s="229"/>
      <c r="B4" s="207" t="s">
        <v>26</v>
      </c>
      <c r="C4" s="207"/>
      <c r="D4" s="207"/>
      <c r="E4" s="207" t="s">
        <v>7</v>
      </c>
      <c r="F4" s="207"/>
      <c r="G4" s="207"/>
      <c r="H4" s="207" t="s">
        <v>18</v>
      </c>
      <c r="I4" s="207"/>
      <c r="J4" s="207"/>
      <c r="K4" s="207" t="s">
        <v>10</v>
      </c>
      <c r="L4" s="207"/>
      <c r="M4" s="207"/>
      <c r="N4" s="207" t="s">
        <v>11</v>
      </c>
      <c r="O4" s="207"/>
      <c r="P4" s="207"/>
      <c r="Q4" s="211" t="s">
        <v>9</v>
      </c>
      <c r="R4" s="212"/>
      <c r="S4" s="213"/>
      <c r="T4" s="211" t="s">
        <v>27</v>
      </c>
      <c r="U4" s="212"/>
      <c r="V4" s="213"/>
      <c r="W4" s="207" t="s">
        <v>12</v>
      </c>
      <c r="X4" s="207"/>
      <c r="Y4" s="207"/>
      <c r="Z4" s="207" t="s">
        <v>17</v>
      </c>
      <c r="AA4" s="207"/>
      <c r="AB4" s="207"/>
    </row>
    <row r="5" spans="1:30" s="29" customFormat="1" ht="16.5" customHeight="1" x14ac:dyDescent="0.25">
      <c r="A5" s="230"/>
      <c r="B5" s="227" t="s">
        <v>24</v>
      </c>
      <c r="C5" s="227" t="s">
        <v>62</v>
      </c>
      <c r="D5" s="208" t="s">
        <v>2</v>
      </c>
      <c r="E5" s="227" t="s">
        <v>24</v>
      </c>
      <c r="F5" s="227" t="s">
        <v>62</v>
      </c>
      <c r="G5" s="208" t="s">
        <v>2</v>
      </c>
      <c r="H5" s="227" t="s">
        <v>24</v>
      </c>
      <c r="I5" s="227" t="s">
        <v>62</v>
      </c>
      <c r="J5" s="208" t="s">
        <v>2</v>
      </c>
      <c r="K5" s="227" t="s">
        <v>24</v>
      </c>
      <c r="L5" s="227" t="s">
        <v>62</v>
      </c>
      <c r="M5" s="208" t="s">
        <v>2</v>
      </c>
      <c r="N5" s="227" t="s">
        <v>24</v>
      </c>
      <c r="O5" s="227" t="s">
        <v>62</v>
      </c>
      <c r="P5" s="208" t="s">
        <v>2</v>
      </c>
      <c r="Q5" s="227" t="s">
        <v>24</v>
      </c>
      <c r="R5" s="227" t="s">
        <v>62</v>
      </c>
      <c r="S5" s="208" t="s">
        <v>2</v>
      </c>
      <c r="T5" s="227" t="s">
        <v>24</v>
      </c>
      <c r="U5" s="227" t="s">
        <v>62</v>
      </c>
      <c r="V5" s="208" t="s">
        <v>2</v>
      </c>
      <c r="W5" s="227" t="s">
        <v>24</v>
      </c>
      <c r="X5" s="227" t="s">
        <v>62</v>
      </c>
      <c r="Y5" s="208" t="s">
        <v>2</v>
      </c>
      <c r="Z5" s="227" t="s">
        <v>24</v>
      </c>
      <c r="AA5" s="227" t="s">
        <v>62</v>
      </c>
      <c r="AB5" s="208" t="s">
        <v>2</v>
      </c>
    </row>
    <row r="6" spans="1:30" s="29" customFormat="1" ht="6.75" customHeight="1" x14ac:dyDescent="0.25">
      <c r="A6" s="231"/>
      <c r="B6" s="227"/>
      <c r="C6" s="227"/>
      <c r="D6" s="208"/>
      <c r="E6" s="227"/>
      <c r="F6" s="227"/>
      <c r="G6" s="208"/>
      <c r="H6" s="227"/>
      <c r="I6" s="227"/>
      <c r="J6" s="208"/>
      <c r="K6" s="227"/>
      <c r="L6" s="227"/>
      <c r="M6" s="208"/>
      <c r="N6" s="227"/>
      <c r="O6" s="227"/>
      <c r="P6" s="208"/>
      <c r="Q6" s="227"/>
      <c r="R6" s="227"/>
      <c r="S6" s="208"/>
      <c r="T6" s="227"/>
      <c r="U6" s="227"/>
      <c r="V6" s="208"/>
      <c r="W6" s="227"/>
      <c r="X6" s="227"/>
      <c r="Y6" s="208"/>
      <c r="Z6" s="227"/>
      <c r="AA6" s="227"/>
      <c r="AB6" s="208"/>
    </row>
    <row r="7" spans="1:30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25</v>
      </c>
      <c r="AA7" s="31">
        <v>26</v>
      </c>
      <c r="AB7" s="31">
        <v>27</v>
      </c>
    </row>
    <row r="8" spans="1:30" s="36" customFormat="1" ht="16.5" customHeight="1" x14ac:dyDescent="0.25">
      <c r="A8" s="33" t="s">
        <v>43</v>
      </c>
      <c r="B8" s="165">
        <f>SUM(B9:B26)</f>
        <v>1369</v>
      </c>
      <c r="C8" s="165">
        <f>SUM(C9:C26)</f>
        <v>1694</v>
      </c>
      <c r="D8" s="34">
        <f>C8/B8*100</f>
        <v>123.7399561723886</v>
      </c>
      <c r="E8" s="165">
        <f>SUM(E9:E26)</f>
        <v>1320</v>
      </c>
      <c r="F8" s="165">
        <f>SUM(F9:F26)</f>
        <v>1653</v>
      </c>
      <c r="G8" s="34">
        <f>F8/E8*100</f>
        <v>125.22727272727272</v>
      </c>
      <c r="H8" s="165">
        <f>SUM(H9:H26)</f>
        <v>140</v>
      </c>
      <c r="I8" s="165">
        <f>SUM(I9:I26)</f>
        <v>200</v>
      </c>
      <c r="J8" s="34">
        <f>I8/H8*100</f>
        <v>142.85714285714286</v>
      </c>
      <c r="K8" s="165">
        <f>SUM(K9:K26)</f>
        <v>20</v>
      </c>
      <c r="L8" s="165">
        <f>SUM(L9:L26)</f>
        <v>21</v>
      </c>
      <c r="M8" s="34">
        <f>L8/K8*100</f>
        <v>105</v>
      </c>
      <c r="N8" s="165">
        <f>SUM(N9:N26)</f>
        <v>83</v>
      </c>
      <c r="O8" s="165">
        <f>SUM(O9:O26)</f>
        <v>75</v>
      </c>
      <c r="P8" s="34">
        <f>O8/N8*100</f>
        <v>90.361445783132538</v>
      </c>
      <c r="Q8" s="165">
        <f>SUM(Q9:Q26)</f>
        <v>1186</v>
      </c>
      <c r="R8" s="165">
        <f>SUM(R9:R26)</f>
        <v>1615</v>
      </c>
      <c r="S8" s="34">
        <f>R8/Q8*100</f>
        <v>136.17200674536255</v>
      </c>
      <c r="T8" s="165">
        <f>SUM(T9:T26)</f>
        <v>803</v>
      </c>
      <c r="U8" s="165">
        <f>SUM(U9:U26)</f>
        <v>782</v>
      </c>
      <c r="V8" s="34">
        <f>U8/T8*100</f>
        <v>97.384806973848072</v>
      </c>
      <c r="W8" s="165">
        <f>SUM(W9:W26)</f>
        <v>770</v>
      </c>
      <c r="X8" s="165">
        <f>SUM(X9:X26)</f>
        <v>750</v>
      </c>
      <c r="Y8" s="34">
        <f>X8/W8*100</f>
        <v>97.402597402597408</v>
      </c>
      <c r="Z8" s="165">
        <f>SUM(Z9:Z26)</f>
        <v>665</v>
      </c>
      <c r="AA8" s="165">
        <f>SUM(AA9:AA26)</f>
        <v>680</v>
      </c>
      <c r="AB8" s="34">
        <f>AA8/Z8*100</f>
        <v>102.25563909774435</v>
      </c>
      <c r="AC8" s="35"/>
    </row>
    <row r="9" spans="1:30" s="42" customFormat="1" ht="16.5" customHeight="1" x14ac:dyDescent="0.25">
      <c r="A9" s="130" t="s">
        <v>44</v>
      </c>
      <c r="B9" s="38">
        <v>71</v>
      </c>
      <c r="C9" s="38">
        <v>98</v>
      </c>
      <c r="D9" s="34">
        <f t="shared" ref="D9:D26" si="0">C9/B9*100</f>
        <v>138.02816901408451</v>
      </c>
      <c r="E9" s="38">
        <v>70</v>
      </c>
      <c r="F9" s="39">
        <v>98</v>
      </c>
      <c r="G9" s="34">
        <f t="shared" ref="G9:G26" si="1">F9/E9*100</f>
        <v>140</v>
      </c>
      <c r="H9" s="38">
        <v>11</v>
      </c>
      <c r="I9" s="38">
        <v>15</v>
      </c>
      <c r="J9" s="34">
        <f t="shared" ref="J9:J26" si="2">I9/H9*100</f>
        <v>136.36363636363635</v>
      </c>
      <c r="K9" s="38">
        <v>2</v>
      </c>
      <c r="L9" s="38">
        <v>2</v>
      </c>
      <c r="M9" s="34">
        <f t="shared" ref="M9:M10" si="3">L9/K9*100</f>
        <v>100</v>
      </c>
      <c r="N9" s="38">
        <v>1</v>
      </c>
      <c r="O9" s="38">
        <v>1</v>
      </c>
      <c r="P9" s="34">
        <f>O9/N9*100</f>
        <v>100</v>
      </c>
      <c r="Q9" s="38">
        <v>67</v>
      </c>
      <c r="R9" s="38">
        <v>98</v>
      </c>
      <c r="S9" s="34">
        <f t="shared" ref="S9:S26" si="4">R9/Q9*100</f>
        <v>146.26865671641792</v>
      </c>
      <c r="T9" s="38">
        <v>35</v>
      </c>
      <c r="U9" s="38">
        <v>56</v>
      </c>
      <c r="V9" s="34">
        <f t="shared" ref="V9:V26" si="5">U9/T9*100</f>
        <v>160</v>
      </c>
      <c r="W9" s="38">
        <v>35</v>
      </c>
      <c r="X9" s="38">
        <v>56</v>
      </c>
      <c r="Y9" s="34">
        <f t="shared" ref="Y9:Y26" si="6">X9/W9*100</f>
        <v>160</v>
      </c>
      <c r="Z9" s="38">
        <v>33</v>
      </c>
      <c r="AA9" s="38">
        <v>55</v>
      </c>
      <c r="AB9" s="34">
        <f t="shared" ref="AB9:AB26" si="7">AA9/Z9*100</f>
        <v>166.66666666666669</v>
      </c>
      <c r="AC9" s="40"/>
      <c r="AD9" s="41"/>
    </row>
    <row r="10" spans="1:30" s="43" customFormat="1" ht="16.5" customHeight="1" x14ac:dyDescent="0.25">
      <c r="A10" s="130" t="s">
        <v>45</v>
      </c>
      <c r="B10" s="38">
        <v>43</v>
      </c>
      <c r="C10" s="38">
        <v>42</v>
      </c>
      <c r="D10" s="34">
        <f t="shared" si="0"/>
        <v>97.674418604651152</v>
      </c>
      <c r="E10" s="38">
        <v>42</v>
      </c>
      <c r="F10" s="39">
        <v>40</v>
      </c>
      <c r="G10" s="34">
        <f t="shared" si="1"/>
        <v>95.238095238095227</v>
      </c>
      <c r="H10" s="38">
        <v>4</v>
      </c>
      <c r="I10" s="38">
        <v>3</v>
      </c>
      <c r="J10" s="34">
        <f t="shared" si="2"/>
        <v>75</v>
      </c>
      <c r="K10" s="38">
        <v>1</v>
      </c>
      <c r="L10" s="38">
        <v>2</v>
      </c>
      <c r="M10" s="34">
        <f t="shared" si="3"/>
        <v>200</v>
      </c>
      <c r="N10" s="38">
        <v>5</v>
      </c>
      <c r="O10" s="38">
        <v>0</v>
      </c>
      <c r="P10" s="34">
        <f>O10/N10*100</f>
        <v>0</v>
      </c>
      <c r="Q10" s="38">
        <v>40</v>
      </c>
      <c r="R10" s="38">
        <v>39</v>
      </c>
      <c r="S10" s="34">
        <f t="shared" si="4"/>
        <v>97.5</v>
      </c>
      <c r="T10" s="38">
        <v>24</v>
      </c>
      <c r="U10" s="38">
        <v>24</v>
      </c>
      <c r="V10" s="34">
        <f t="shared" si="5"/>
        <v>100</v>
      </c>
      <c r="W10" s="38">
        <v>24</v>
      </c>
      <c r="X10" s="38">
        <v>24</v>
      </c>
      <c r="Y10" s="34">
        <f t="shared" si="6"/>
        <v>100</v>
      </c>
      <c r="Z10" s="38">
        <v>21</v>
      </c>
      <c r="AA10" s="38">
        <v>22</v>
      </c>
      <c r="AB10" s="34">
        <f t="shared" si="7"/>
        <v>104.76190476190477</v>
      </c>
      <c r="AC10" s="40"/>
      <c r="AD10" s="41"/>
    </row>
    <row r="11" spans="1:30" s="42" customFormat="1" ht="16.5" customHeight="1" x14ac:dyDescent="0.25">
      <c r="A11" s="130" t="s">
        <v>46</v>
      </c>
      <c r="B11" s="38">
        <v>24</v>
      </c>
      <c r="C11" s="38">
        <v>27</v>
      </c>
      <c r="D11" s="34">
        <f t="shared" si="0"/>
        <v>112.5</v>
      </c>
      <c r="E11" s="38">
        <v>22</v>
      </c>
      <c r="F11" s="39">
        <v>27</v>
      </c>
      <c r="G11" s="34">
        <f t="shared" si="1"/>
        <v>122.72727272727273</v>
      </c>
      <c r="H11" s="38">
        <v>2</v>
      </c>
      <c r="I11" s="38">
        <v>3</v>
      </c>
      <c r="J11" s="34">
        <f t="shared" si="2"/>
        <v>150</v>
      </c>
      <c r="K11" s="38">
        <v>0</v>
      </c>
      <c r="L11" s="38">
        <v>0</v>
      </c>
      <c r="M11" s="34" t="s">
        <v>65</v>
      </c>
      <c r="N11" s="38">
        <v>2</v>
      </c>
      <c r="O11" s="38">
        <v>0</v>
      </c>
      <c r="P11" s="34">
        <f>O11/N11*100</f>
        <v>0</v>
      </c>
      <c r="Q11" s="38">
        <v>18</v>
      </c>
      <c r="R11" s="38">
        <v>26</v>
      </c>
      <c r="S11" s="34">
        <f t="shared" si="4"/>
        <v>144.44444444444443</v>
      </c>
      <c r="T11" s="38">
        <v>16</v>
      </c>
      <c r="U11" s="38">
        <v>17</v>
      </c>
      <c r="V11" s="34">
        <f t="shared" si="5"/>
        <v>106.25</v>
      </c>
      <c r="W11" s="38">
        <v>16</v>
      </c>
      <c r="X11" s="38">
        <v>17</v>
      </c>
      <c r="Y11" s="34">
        <f t="shared" si="6"/>
        <v>106.25</v>
      </c>
      <c r="Z11" s="38">
        <v>14</v>
      </c>
      <c r="AA11" s="38">
        <v>17</v>
      </c>
      <c r="AB11" s="34">
        <f t="shared" si="7"/>
        <v>121.42857142857142</v>
      </c>
      <c r="AC11" s="40"/>
      <c r="AD11" s="41"/>
    </row>
    <row r="12" spans="1:30" s="42" customFormat="1" ht="16.5" customHeight="1" x14ac:dyDescent="0.25">
      <c r="A12" s="130" t="s">
        <v>47</v>
      </c>
      <c r="B12" s="38">
        <v>76</v>
      </c>
      <c r="C12" s="38">
        <v>87</v>
      </c>
      <c r="D12" s="34">
        <f t="shared" si="0"/>
        <v>114.4736842105263</v>
      </c>
      <c r="E12" s="38">
        <v>76</v>
      </c>
      <c r="F12" s="39">
        <v>87</v>
      </c>
      <c r="G12" s="34">
        <f t="shared" si="1"/>
        <v>114.4736842105263</v>
      </c>
      <c r="H12" s="38">
        <v>6</v>
      </c>
      <c r="I12" s="38">
        <v>7</v>
      </c>
      <c r="J12" s="34">
        <f t="shared" si="2"/>
        <v>116.66666666666667</v>
      </c>
      <c r="K12" s="38">
        <v>0</v>
      </c>
      <c r="L12" s="38">
        <v>1</v>
      </c>
      <c r="M12" s="34" t="s">
        <v>65</v>
      </c>
      <c r="N12" s="38">
        <v>2</v>
      </c>
      <c r="O12" s="38">
        <v>2</v>
      </c>
      <c r="P12" s="34">
        <f>O12/N12*100</f>
        <v>100</v>
      </c>
      <c r="Q12" s="38">
        <v>74</v>
      </c>
      <c r="R12" s="38">
        <v>85</v>
      </c>
      <c r="S12" s="34">
        <f t="shared" si="4"/>
        <v>114.86486486486487</v>
      </c>
      <c r="T12" s="38">
        <v>40</v>
      </c>
      <c r="U12" s="38">
        <v>42</v>
      </c>
      <c r="V12" s="34">
        <f t="shared" si="5"/>
        <v>105</v>
      </c>
      <c r="W12" s="38">
        <v>40</v>
      </c>
      <c r="X12" s="38">
        <v>42</v>
      </c>
      <c r="Y12" s="34">
        <f t="shared" si="6"/>
        <v>105</v>
      </c>
      <c r="Z12" s="38">
        <v>34</v>
      </c>
      <c r="AA12" s="38">
        <v>41</v>
      </c>
      <c r="AB12" s="34">
        <f t="shared" si="7"/>
        <v>120.58823529411764</v>
      </c>
      <c r="AC12" s="40"/>
      <c r="AD12" s="41"/>
    </row>
    <row r="13" spans="1:30" s="42" customFormat="1" ht="16.5" customHeight="1" x14ac:dyDescent="0.25">
      <c r="A13" s="130" t="s">
        <v>48</v>
      </c>
      <c r="B13" s="38">
        <v>23</v>
      </c>
      <c r="C13" s="38">
        <v>34</v>
      </c>
      <c r="D13" s="34">
        <f t="shared" si="0"/>
        <v>147.82608695652172</v>
      </c>
      <c r="E13" s="38">
        <v>23</v>
      </c>
      <c r="F13" s="39">
        <v>34</v>
      </c>
      <c r="G13" s="34">
        <f t="shared" si="1"/>
        <v>147.82608695652172</v>
      </c>
      <c r="H13" s="38">
        <v>6</v>
      </c>
      <c r="I13" s="38">
        <v>2</v>
      </c>
      <c r="J13" s="34">
        <f t="shared" si="2"/>
        <v>33.333333333333329</v>
      </c>
      <c r="K13" s="38">
        <v>1</v>
      </c>
      <c r="L13" s="38">
        <v>0</v>
      </c>
      <c r="M13" s="34">
        <f t="shared" ref="M13" si="8">L13/K13*100</f>
        <v>0</v>
      </c>
      <c r="N13" s="38">
        <v>5</v>
      </c>
      <c r="O13" s="38">
        <v>0</v>
      </c>
      <c r="P13" s="34">
        <f t="shared" ref="P13:P14" si="9">O13/N13*100</f>
        <v>0</v>
      </c>
      <c r="Q13" s="38">
        <v>22</v>
      </c>
      <c r="R13" s="38">
        <v>34</v>
      </c>
      <c r="S13" s="34">
        <f t="shared" si="4"/>
        <v>154.54545454545453</v>
      </c>
      <c r="T13" s="38">
        <v>11</v>
      </c>
      <c r="U13" s="38">
        <v>21</v>
      </c>
      <c r="V13" s="34">
        <f t="shared" si="5"/>
        <v>190.90909090909091</v>
      </c>
      <c r="W13" s="38">
        <v>11</v>
      </c>
      <c r="X13" s="38">
        <v>21</v>
      </c>
      <c r="Y13" s="34">
        <f t="shared" si="6"/>
        <v>190.90909090909091</v>
      </c>
      <c r="Z13" s="38">
        <v>11</v>
      </c>
      <c r="AA13" s="38">
        <v>21</v>
      </c>
      <c r="AB13" s="34">
        <f t="shared" si="7"/>
        <v>190.90909090909091</v>
      </c>
      <c r="AC13" s="40"/>
      <c r="AD13" s="41"/>
    </row>
    <row r="14" spans="1:30" s="42" customFormat="1" ht="16.5" customHeight="1" x14ac:dyDescent="0.25">
      <c r="A14" s="130" t="s">
        <v>49</v>
      </c>
      <c r="B14" s="38">
        <v>61</v>
      </c>
      <c r="C14" s="38">
        <v>103</v>
      </c>
      <c r="D14" s="34">
        <f t="shared" si="0"/>
        <v>168.85245901639345</v>
      </c>
      <c r="E14" s="38">
        <v>57</v>
      </c>
      <c r="F14" s="39">
        <v>101</v>
      </c>
      <c r="G14" s="34">
        <f t="shared" si="1"/>
        <v>177.19298245614036</v>
      </c>
      <c r="H14" s="38">
        <v>7</v>
      </c>
      <c r="I14" s="38">
        <v>13</v>
      </c>
      <c r="J14" s="34">
        <f t="shared" si="2"/>
        <v>185.71428571428572</v>
      </c>
      <c r="K14" s="38">
        <v>0</v>
      </c>
      <c r="L14" s="38">
        <v>4</v>
      </c>
      <c r="M14" s="34" t="s">
        <v>65</v>
      </c>
      <c r="N14" s="38">
        <v>4</v>
      </c>
      <c r="O14" s="38">
        <v>1</v>
      </c>
      <c r="P14" s="34">
        <f t="shared" si="9"/>
        <v>25</v>
      </c>
      <c r="Q14" s="38">
        <v>52</v>
      </c>
      <c r="R14" s="38">
        <v>97</v>
      </c>
      <c r="S14" s="34">
        <f t="shared" si="4"/>
        <v>186.53846153846155</v>
      </c>
      <c r="T14" s="38">
        <v>33</v>
      </c>
      <c r="U14" s="38">
        <v>52</v>
      </c>
      <c r="V14" s="34">
        <f t="shared" si="5"/>
        <v>157.57575757575756</v>
      </c>
      <c r="W14" s="38">
        <v>30</v>
      </c>
      <c r="X14" s="38">
        <v>50</v>
      </c>
      <c r="Y14" s="34">
        <f t="shared" si="6"/>
        <v>166.66666666666669</v>
      </c>
      <c r="Z14" s="38">
        <v>25</v>
      </c>
      <c r="AA14" s="38">
        <v>40</v>
      </c>
      <c r="AB14" s="34">
        <f t="shared" si="7"/>
        <v>160</v>
      </c>
      <c r="AC14" s="40"/>
      <c r="AD14" s="41"/>
    </row>
    <row r="15" spans="1:30" s="42" customFormat="1" ht="16.5" customHeight="1" x14ac:dyDescent="0.25">
      <c r="A15" s="130" t="s">
        <v>50</v>
      </c>
      <c r="B15" s="38">
        <v>21</v>
      </c>
      <c r="C15" s="38">
        <v>33</v>
      </c>
      <c r="D15" s="34">
        <f t="shared" si="0"/>
        <v>157.14285714285714</v>
      </c>
      <c r="E15" s="38">
        <v>19</v>
      </c>
      <c r="F15" s="39">
        <v>32</v>
      </c>
      <c r="G15" s="34">
        <f t="shared" si="1"/>
        <v>168.42105263157893</v>
      </c>
      <c r="H15" s="38">
        <v>4</v>
      </c>
      <c r="I15" s="38">
        <v>7</v>
      </c>
      <c r="J15" s="34">
        <f t="shared" si="2"/>
        <v>175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19</v>
      </c>
      <c r="R15" s="38">
        <v>32</v>
      </c>
      <c r="S15" s="34">
        <f t="shared" si="4"/>
        <v>168.42105263157893</v>
      </c>
      <c r="T15" s="38">
        <v>11</v>
      </c>
      <c r="U15" s="38">
        <v>11</v>
      </c>
      <c r="V15" s="34">
        <f t="shared" si="5"/>
        <v>100</v>
      </c>
      <c r="W15" s="38">
        <v>11</v>
      </c>
      <c r="X15" s="38">
        <v>11</v>
      </c>
      <c r="Y15" s="34">
        <f t="shared" si="6"/>
        <v>100</v>
      </c>
      <c r="Z15" s="38">
        <v>10</v>
      </c>
      <c r="AA15" s="38">
        <v>11</v>
      </c>
      <c r="AB15" s="34">
        <f t="shared" si="7"/>
        <v>110.00000000000001</v>
      </c>
      <c r="AC15" s="40"/>
      <c r="AD15" s="41"/>
    </row>
    <row r="16" spans="1:30" s="42" customFormat="1" ht="16.5" customHeight="1" x14ac:dyDescent="0.25">
      <c r="A16" s="130" t="s">
        <v>51</v>
      </c>
      <c r="B16" s="38">
        <v>48</v>
      </c>
      <c r="C16" s="38">
        <v>56</v>
      </c>
      <c r="D16" s="34">
        <f t="shared" si="0"/>
        <v>116.66666666666667</v>
      </c>
      <c r="E16" s="38">
        <v>46</v>
      </c>
      <c r="F16" s="39">
        <v>54</v>
      </c>
      <c r="G16" s="34">
        <f t="shared" si="1"/>
        <v>117.39130434782609</v>
      </c>
      <c r="H16" s="38">
        <v>3</v>
      </c>
      <c r="I16" s="38">
        <v>7</v>
      </c>
      <c r="J16" s="34">
        <f t="shared" si="2"/>
        <v>233.33333333333334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33</v>
      </c>
      <c r="R16" s="38">
        <v>52</v>
      </c>
      <c r="S16" s="34">
        <f t="shared" si="4"/>
        <v>157.57575757575756</v>
      </c>
      <c r="T16" s="38">
        <v>31</v>
      </c>
      <c r="U16" s="38">
        <v>26</v>
      </c>
      <c r="V16" s="34">
        <f t="shared" si="5"/>
        <v>83.870967741935488</v>
      </c>
      <c r="W16" s="38">
        <v>29</v>
      </c>
      <c r="X16" s="38">
        <v>24</v>
      </c>
      <c r="Y16" s="34">
        <f t="shared" si="6"/>
        <v>82.758620689655174</v>
      </c>
      <c r="Z16" s="38">
        <v>27</v>
      </c>
      <c r="AA16" s="38">
        <v>24</v>
      </c>
      <c r="AB16" s="34">
        <f t="shared" si="7"/>
        <v>88.888888888888886</v>
      </c>
      <c r="AC16" s="40"/>
      <c r="AD16" s="41"/>
    </row>
    <row r="17" spans="1:30" s="42" customFormat="1" ht="16.5" customHeight="1" x14ac:dyDescent="0.25">
      <c r="A17" s="130" t="s">
        <v>52</v>
      </c>
      <c r="B17" s="38">
        <v>56</v>
      </c>
      <c r="C17" s="38">
        <v>69</v>
      </c>
      <c r="D17" s="34">
        <f t="shared" si="0"/>
        <v>123.21428571428572</v>
      </c>
      <c r="E17" s="38">
        <v>49</v>
      </c>
      <c r="F17" s="39">
        <v>65</v>
      </c>
      <c r="G17" s="34">
        <f t="shared" si="1"/>
        <v>132.65306122448979</v>
      </c>
      <c r="H17" s="38">
        <v>7</v>
      </c>
      <c r="I17" s="38">
        <v>12</v>
      </c>
      <c r="J17" s="34">
        <f t="shared" si="2"/>
        <v>171.42857142857142</v>
      </c>
      <c r="K17" s="38">
        <v>0</v>
      </c>
      <c r="L17" s="38">
        <v>2</v>
      </c>
      <c r="M17" s="34" t="s">
        <v>65</v>
      </c>
      <c r="N17" s="38">
        <v>10</v>
      </c>
      <c r="O17" s="38">
        <v>0</v>
      </c>
      <c r="P17" s="34">
        <f>O17/N17*100</f>
        <v>0</v>
      </c>
      <c r="Q17" s="38">
        <v>39</v>
      </c>
      <c r="R17" s="38">
        <v>58</v>
      </c>
      <c r="S17" s="34">
        <f t="shared" si="4"/>
        <v>148.71794871794873</v>
      </c>
      <c r="T17" s="38">
        <v>36</v>
      </c>
      <c r="U17" s="38">
        <v>37</v>
      </c>
      <c r="V17" s="34">
        <f t="shared" si="5"/>
        <v>102.77777777777777</v>
      </c>
      <c r="W17" s="38">
        <v>30</v>
      </c>
      <c r="X17" s="38">
        <v>33</v>
      </c>
      <c r="Y17" s="34">
        <f t="shared" si="6"/>
        <v>110.00000000000001</v>
      </c>
      <c r="Z17" s="38">
        <v>30</v>
      </c>
      <c r="AA17" s="38">
        <v>32</v>
      </c>
      <c r="AB17" s="34">
        <f t="shared" si="7"/>
        <v>106.66666666666667</v>
      </c>
      <c r="AC17" s="40"/>
      <c r="AD17" s="41"/>
    </row>
    <row r="18" spans="1:30" s="42" customFormat="1" ht="16.5" customHeight="1" x14ac:dyDescent="0.25">
      <c r="A18" s="130" t="s">
        <v>53</v>
      </c>
      <c r="B18" s="38">
        <v>39</v>
      </c>
      <c r="C18" s="38">
        <v>49</v>
      </c>
      <c r="D18" s="34">
        <f t="shared" si="0"/>
        <v>125.64102564102564</v>
      </c>
      <c r="E18" s="38">
        <v>38</v>
      </c>
      <c r="F18" s="39">
        <v>47</v>
      </c>
      <c r="G18" s="34">
        <f t="shared" si="1"/>
        <v>123.68421052631579</v>
      </c>
      <c r="H18" s="38">
        <v>5</v>
      </c>
      <c r="I18" s="38">
        <v>5</v>
      </c>
      <c r="J18" s="34">
        <f t="shared" si="2"/>
        <v>100</v>
      </c>
      <c r="K18" s="38">
        <v>2</v>
      </c>
      <c r="L18" s="38">
        <v>0</v>
      </c>
      <c r="M18" s="34">
        <f t="shared" ref="M18:M25" si="10">L18/K18*100</f>
        <v>0</v>
      </c>
      <c r="N18" s="38">
        <v>2</v>
      </c>
      <c r="O18" s="38">
        <v>17</v>
      </c>
      <c r="P18" s="34">
        <f>O18/N18*100</f>
        <v>850</v>
      </c>
      <c r="Q18" s="38">
        <v>34</v>
      </c>
      <c r="R18" s="38">
        <v>44</v>
      </c>
      <c r="S18" s="34">
        <f t="shared" si="4"/>
        <v>129.41176470588235</v>
      </c>
      <c r="T18" s="38">
        <v>25</v>
      </c>
      <c r="U18" s="38">
        <v>27</v>
      </c>
      <c r="V18" s="34">
        <f t="shared" si="5"/>
        <v>108</v>
      </c>
      <c r="W18" s="38">
        <v>24</v>
      </c>
      <c r="X18" s="38">
        <v>25</v>
      </c>
      <c r="Y18" s="34">
        <f t="shared" si="6"/>
        <v>104.16666666666667</v>
      </c>
      <c r="Z18" s="38">
        <v>22</v>
      </c>
      <c r="AA18" s="38">
        <v>23</v>
      </c>
      <c r="AB18" s="34">
        <f t="shared" si="7"/>
        <v>104.54545454545455</v>
      </c>
      <c r="AC18" s="40"/>
      <c r="AD18" s="41"/>
    </row>
    <row r="19" spans="1:30" s="42" customFormat="1" ht="16.5" customHeight="1" x14ac:dyDescent="0.25">
      <c r="A19" s="130" t="s">
        <v>54</v>
      </c>
      <c r="B19" s="38">
        <v>44</v>
      </c>
      <c r="C19" s="38">
        <v>59</v>
      </c>
      <c r="D19" s="34">
        <f t="shared" si="0"/>
        <v>134.09090909090909</v>
      </c>
      <c r="E19" s="38">
        <v>44</v>
      </c>
      <c r="F19" s="39">
        <v>58</v>
      </c>
      <c r="G19" s="34">
        <f t="shared" si="1"/>
        <v>131.81818181818181</v>
      </c>
      <c r="H19" s="38">
        <v>3</v>
      </c>
      <c r="I19" s="38">
        <v>6</v>
      </c>
      <c r="J19" s="34">
        <f t="shared" si="2"/>
        <v>200</v>
      </c>
      <c r="K19" s="38">
        <v>1</v>
      </c>
      <c r="L19" s="38">
        <v>0</v>
      </c>
      <c r="M19" s="34">
        <f t="shared" si="10"/>
        <v>0</v>
      </c>
      <c r="N19" s="38">
        <v>2</v>
      </c>
      <c r="O19" s="38">
        <v>0</v>
      </c>
      <c r="P19" s="34">
        <f>O19/N19*100</f>
        <v>0</v>
      </c>
      <c r="Q19" s="38">
        <v>39</v>
      </c>
      <c r="R19" s="38">
        <v>56</v>
      </c>
      <c r="S19" s="34">
        <f t="shared" si="4"/>
        <v>143.58974358974359</v>
      </c>
      <c r="T19" s="38">
        <v>24</v>
      </c>
      <c r="U19" s="38">
        <v>16</v>
      </c>
      <c r="V19" s="34">
        <f t="shared" si="5"/>
        <v>66.666666666666657</v>
      </c>
      <c r="W19" s="38">
        <v>24</v>
      </c>
      <c r="X19" s="38">
        <v>16</v>
      </c>
      <c r="Y19" s="34">
        <f t="shared" si="6"/>
        <v>66.666666666666657</v>
      </c>
      <c r="Z19" s="38">
        <v>22</v>
      </c>
      <c r="AA19" s="38">
        <v>16</v>
      </c>
      <c r="AB19" s="34">
        <f t="shared" si="7"/>
        <v>72.727272727272734</v>
      </c>
      <c r="AC19" s="40"/>
      <c r="AD19" s="41"/>
    </row>
    <row r="20" spans="1:30" s="42" customFormat="1" ht="16.5" customHeight="1" x14ac:dyDescent="0.25">
      <c r="A20" s="130" t="s">
        <v>55</v>
      </c>
      <c r="B20" s="38">
        <v>25</v>
      </c>
      <c r="C20" s="38">
        <v>24</v>
      </c>
      <c r="D20" s="34">
        <f t="shared" si="0"/>
        <v>96</v>
      </c>
      <c r="E20" s="38">
        <v>24</v>
      </c>
      <c r="F20" s="39">
        <v>24</v>
      </c>
      <c r="G20" s="34">
        <f t="shared" si="1"/>
        <v>100</v>
      </c>
      <c r="H20" s="38">
        <v>4</v>
      </c>
      <c r="I20" s="38">
        <v>4</v>
      </c>
      <c r="J20" s="34">
        <f t="shared" si="2"/>
        <v>100</v>
      </c>
      <c r="K20" s="38">
        <v>0</v>
      </c>
      <c r="L20" s="38">
        <v>1</v>
      </c>
      <c r="M20" s="34" t="s">
        <v>65</v>
      </c>
      <c r="N20" s="38">
        <v>0</v>
      </c>
      <c r="O20" s="38">
        <v>2</v>
      </c>
      <c r="P20" s="34" t="s">
        <v>65</v>
      </c>
      <c r="Q20" s="38">
        <v>24</v>
      </c>
      <c r="R20" s="38">
        <v>25</v>
      </c>
      <c r="S20" s="34">
        <f t="shared" si="4"/>
        <v>104.16666666666667</v>
      </c>
      <c r="T20" s="38">
        <v>14</v>
      </c>
      <c r="U20" s="38">
        <v>14</v>
      </c>
      <c r="V20" s="34">
        <f t="shared" si="5"/>
        <v>100</v>
      </c>
      <c r="W20" s="38">
        <v>14</v>
      </c>
      <c r="X20" s="38">
        <v>14</v>
      </c>
      <c r="Y20" s="34">
        <f t="shared" si="6"/>
        <v>100</v>
      </c>
      <c r="Z20" s="38">
        <v>13</v>
      </c>
      <c r="AA20" s="38">
        <v>12</v>
      </c>
      <c r="AB20" s="34">
        <f t="shared" si="7"/>
        <v>92.307692307692307</v>
      </c>
      <c r="AC20" s="40"/>
      <c r="AD20" s="41"/>
    </row>
    <row r="21" spans="1:30" s="42" customFormat="1" ht="16.5" customHeight="1" x14ac:dyDescent="0.25">
      <c r="A21" s="130" t="s">
        <v>56</v>
      </c>
      <c r="B21" s="38">
        <v>79</v>
      </c>
      <c r="C21" s="38">
        <v>74</v>
      </c>
      <c r="D21" s="34">
        <f t="shared" si="0"/>
        <v>93.670886075949369</v>
      </c>
      <c r="E21" s="38">
        <v>79</v>
      </c>
      <c r="F21" s="39">
        <v>72</v>
      </c>
      <c r="G21" s="34">
        <f t="shared" si="1"/>
        <v>91.139240506329116</v>
      </c>
      <c r="H21" s="38">
        <v>13</v>
      </c>
      <c r="I21" s="38">
        <v>11</v>
      </c>
      <c r="J21" s="34">
        <f t="shared" si="2"/>
        <v>84.615384615384613</v>
      </c>
      <c r="K21" s="38">
        <v>5</v>
      </c>
      <c r="L21" s="38">
        <v>2</v>
      </c>
      <c r="M21" s="34">
        <f t="shared" si="10"/>
        <v>40</v>
      </c>
      <c r="N21" s="38">
        <v>8</v>
      </c>
      <c r="O21" s="38">
        <v>10</v>
      </c>
      <c r="P21" s="34">
        <f t="shared" ref="P21:P26" si="11">O21/N21*100</f>
        <v>125</v>
      </c>
      <c r="Q21" s="38">
        <v>59</v>
      </c>
      <c r="R21" s="38">
        <v>70</v>
      </c>
      <c r="S21" s="34">
        <f t="shared" si="4"/>
        <v>118.64406779661016</v>
      </c>
      <c r="T21" s="38">
        <v>41</v>
      </c>
      <c r="U21" s="38">
        <v>33</v>
      </c>
      <c r="V21" s="34">
        <f t="shared" si="5"/>
        <v>80.487804878048792</v>
      </c>
      <c r="W21" s="38">
        <v>41</v>
      </c>
      <c r="X21" s="38">
        <v>32</v>
      </c>
      <c r="Y21" s="34">
        <f t="shared" si="6"/>
        <v>78.048780487804876</v>
      </c>
      <c r="Z21" s="38">
        <v>39</v>
      </c>
      <c r="AA21" s="38">
        <v>27</v>
      </c>
      <c r="AB21" s="34">
        <f t="shared" si="7"/>
        <v>69.230769230769226</v>
      </c>
      <c r="AC21" s="40"/>
      <c r="AD21" s="41"/>
    </row>
    <row r="22" spans="1:30" s="42" customFormat="1" ht="16.5" customHeight="1" x14ac:dyDescent="0.25">
      <c r="A22" s="130" t="s">
        <v>57</v>
      </c>
      <c r="B22" s="38">
        <v>32</v>
      </c>
      <c r="C22" s="38">
        <v>46</v>
      </c>
      <c r="D22" s="34">
        <f t="shared" si="0"/>
        <v>143.75</v>
      </c>
      <c r="E22" s="38">
        <v>29</v>
      </c>
      <c r="F22" s="39">
        <v>44</v>
      </c>
      <c r="G22" s="34">
        <f t="shared" si="1"/>
        <v>151.72413793103448</v>
      </c>
      <c r="H22" s="38">
        <v>10</v>
      </c>
      <c r="I22" s="38">
        <v>7</v>
      </c>
      <c r="J22" s="34">
        <f t="shared" si="2"/>
        <v>70</v>
      </c>
      <c r="K22" s="38">
        <v>1</v>
      </c>
      <c r="L22" s="38">
        <v>0</v>
      </c>
      <c r="M22" s="34">
        <f t="shared" si="10"/>
        <v>0</v>
      </c>
      <c r="N22" s="38">
        <v>1</v>
      </c>
      <c r="O22" s="38">
        <v>0</v>
      </c>
      <c r="P22" s="34">
        <f t="shared" si="11"/>
        <v>0</v>
      </c>
      <c r="Q22" s="38">
        <v>29</v>
      </c>
      <c r="R22" s="38">
        <v>44</v>
      </c>
      <c r="S22" s="34">
        <f t="shared" si="4"/>
        <v>151.72413793103448</v>
      </c>
      <c r="T22" s="38">
        <v>13</v>
      </c>
      <c r="U22" s="38">
        <v>18</v>
      </c>
      <c r="V22" s="34">
        <f t="shared" si="5"/>
        <v>138.46153846153845</v>
      </c>
      <c r="W22" s="38">
        <v>13</v>
      </c>
      <c r="X22" s="38">
        <v>16</v>
      </c>
      <c r="Y22" s="34">
        <f t="shared" si="6"/>
        <v>123.07692307692308</v>
      </c>
      <c r="Z22" s="38">
        <v>12</v>
      </c>
      <c r="AA22" s="38">
        <v>15</v>
      </c>
      <c r="AB22" s="34">
        <f t="shared" si="7"/>
        <v>125</v>
      </c>
      <c r="AC22" s="40"/>
      <c r="AD22" s="41"/>
    </row>
    <row r="23" spans="1:30" s="42" customFormat="1" ht="16.5" customHeight="1" x14ac:dyDescent="0.25">
      <c r="A23" s="130" t="s">
        <v>58</v>
      </c>
      <c r="B23" s="38">
        <v>88</v>
      </c>
      <c r="C23" s="38">
        <v>115</v>
      </c>
      <c r="D23" s="34">
        <f t="shared" si="0"/>
        <v>130.68181818181819</v>
      </c>
      <c r="E23" s="38">
        <v>87</v>
      </c>
      <c r="F23" s="39">
        <v>115</v>
      </c>
      <c r="G23" s="34">
        <f t="shared" si="1"/>
        <v>132.18390804597701</v>
      </c>
      <c r="H23" s="38">
        <v>6</v>
      </c>
      <c r="I23" s="38">
        <v>9</v>
      </c>
      <c r="J23" s="34">
        <f t="shared" si="2"/>
        <v>150</v>
      </c>
      <c r="K23" s="38">
        <v>2</v>
      </c>
      <c r="L23" s="38">
        <v>2</v>
      </c>
      <c r="M23" s="34">
        <f t="shared" si="10"/>
        <v>100</v>
      </c>
      <c r="N23" s="38">
        <v>6</v>
      </c>
      <c r="O23" s="38">
        <v>7</v>
      </c>
      <c r="P23" s="34">
        <f t="shared" si="11"/>
        <v>116.66666666666667</v>
      </c>
      <c r="Q23" s="38">
        <v>86</v>
      </c>
      <c r="R23" s="38">
        <v>112</v>
      </c>
      <c r="S23" s="34">
        <f t="shared" si="4"/>
        <v>130.23255813953489</v>
      </c>
      <c r="T23" s="38">
        <v>53</v>
      </c>
      <c r="U23" s="38">
        <v>54</v>
      </c>
      <c r="V23" s="34">
        <f t="shared" si="5"/>
        <v>101.88679245283019</v>
      </c>
      <c r="W23" s="38">
        <v>52</v>
      </c>
      <c r="X23" s="38">
        <v>54</v>
      </c>
      <c r="Y23" s="34">
        <f t="shared" si="6"/>
        <v>103.84615384615385</v>
      </c>
      <c r="Z23" s="38">
        <v>45</v>
      </c>
      <c r="AA23" s="38">
        <v>50</v>
      </c>
      <c r="AB23" s="34">
        <f t="shared" si="7"/>
        <v>111.11111111111111</v>
      </c>
      <c r="AC23" s="40"/>
      <c r="AD23" s="41"/>
    </row>
    <row r="24" spans="1:30" s="42" customFormat="1" ht="16.5" customHeight="1" x14ac:dyDescent="0.25">
      <c r="A24" s="130" t="s">
        <v>59</v>
      </c>
      <c r="B24" s="38">
        <v>150</v>
      </c>
      <c r="C24" s="38">
        <v>186</v>
      </c>
      <c r="D24" s="34">
        <f t="shared" si="0"/>
        <v>124</v>
      </c>
      <c r="E24" s="38">
        <v>137</v>
      </c>
      <c r="F24" s="39">
        <v>172</v>
      </c>
      <c r="G24" s="34">
        <f t="shared" si="1"/>
        <v>125.54744525547446</v>
      </c>
      <c r="H24" s="38">
        <v>15</v>
      </c>
      <c r="I24" s="38">
        <v>29</v>
      </c>
      <c r="J24" s="34">
        <f t="shared" si="2"/>
        <v>193.33333333333334</v>
      </c>
      <c r="K24" s="38">
        <v>1</v>
      </c>
      <c r="L24" s="38">
        <v>1</v>
      </c>
      <c r="M24" s="34">
        <f t="shared" si="10"/>
        <v>100</v>
      </c>
      <c r="N24" s="38">
        <v>22</v>
      </c>
      <c r="O24" s="38">
        <v>10</v>
      </c>
      <c r="P24" s="34">
        <f t="shared" si="11"/>
        <v>45.454545454545453</v>
      </c>
      <c r="Q24" s="38">
        <v>117</v>
      </c>
      <c r="R24" s="38">
        <v>170</v>
      </c>
      <c r="S24" s="34">
        <f t="shared" si="4"/>
        <v>145.29914529914529</v>
      </c>
      <c r="T24" s="38">
        <v>93</v>
      </c>
      <c r="U24" s="38">
        <v>89</v>
      </c>
      <c r="V24" s="34">
        <f t="shared" si="5"/>
        <v>95.6989247311828</v>
      </c>
      <c r="W24" s="38">
        <v>81</v>
      </c>
      <c r="X24" s="38">
        <v>75</v>
      </c>
      <c r="Y24" s="34">
        <f t="shared" si="6"/>
        <v>92.592592592592595</v>
      </c>
      <c r="Z24" s="38">
        <v>66</v>
      </c>
      <c r="AA24" s="38">
        <v>64</v>
      </c>
      <c r="AB24" s="34">
        <f t="shared" si="7"/>
        <v>96.969696969696969</v>
      </c>
      <c r="AC24" s="40"/>
      <c r="AD24" s="41"/>
    </row>
    <row r="25" spans="1:30" s="42" customFormat="1" ht="16.5" customHeight="1" x14ac:dyDescent="0.25">
      <c r="A25" s="130" t="s">
        <v>60</v>
      </c>
      <c r="B25" s="38">
        <v>377</v>
      </c>
      <c r="C25" s="38">
        <v>452</v>
      </c>
      <c r="D25" s="34">
        <f t="shared" si="0"/>
        <v>119.89389920424402</v>
      </c>
      <c r="E25" s="38">
        <v>371</v>
      </c>
      <c r="F25" s="39">
        <v>448</v>
      </c>
      <c r="G25" s="34">
        <f t="shared" si="1"/>
        <v>120.75471698113208</v>
      </c>
      <c r="H25" s="38">
        <v>26</v>
      </c>
      <c r="I25" s="38">
        <v>38</v>
      </c>
      <c r="J25" s="34">
        <f t="shared" si="2"/>
        <v>146.15384615384613</v>
      </c>
      <c r="K25" s="38">
        <v>4</v>
      </c>
      <c r="L25" s="38">
        <v>3</v>
      </c>
      <c r="M25" s="34">
        <f t="shared" si="10"/>
        <v>75</v>
      </c>
      <c r="N25" s="38">
        <v>10</v>
      </c>
      <c r="O25" s="38">
        <v>21</v>
      </c>
      <c r="P25" s="34">
        <f t="shared" si="11"/>
        <v>210</v>
      </c>
      <c r="Q25" s="38">
        <v>336</v>
      </c>
      <c r="R25" s="38">
        <v>438</v>
      </c>
      <c r="S25" s="34">
        <f t="shared" si="4"/>
        <v>130.35714285714286</v>
      </c>
      <c r="T25" s="38">
        <v>237</v>
      </c>
      <c r="U25" s="38">
        <v>185</v>
      </c>
      <c r="V25" s="34">
        <f t="shared" si="5"/>
        <v>78.059071729957807</v>
      </c>
      <c r="W25" s="38">
        <v>233</v>
      </c>
      <c r="X25" s="38">
        <v>181</v>
      </c>
      <c r="Y25" s="34">
        <f t="shared" si="6"/>
        <v>77.682403433476395</v>
      </c>
      <c r="Z25" s="38">
        <v>191</v>
      </c>
      <c r="AA25" s="38">
        <v>157</v>
      </c>
      <c r="AB25" s="34">
        <f t="shared" si="7"/>
        <v>82.198952879581157</v>
      </c>
      <c r="AC25" s="40"/>
      <c r="AD25" s="41"/>
    </row>
    <row r="26" spans="1:30" s="42" customFormat="1" ht="16.5" customHeight="1" x14ac:dyDescent="0.25">
      <c r="A26" s="130" t="s">
        <v>61</v>
      </c>
      <c r="B26" s="38">
        <v>112</v>
      </c>
      <c r="C26" s="38">
        <v>140</v>
      </c>
      <c r="D26" s="34">
        <f t="shared" si="0"/>
        <v>125</v>
      </c>
      <c r="E26" s="38">
        <v>107</v>
      </c>
      <c r="F26" s="39">
        <v>135</v>
      </c>
      <c r="G26" s="34">
        <f t="shared" si="1"/>
        <v>126.16822429906543</v>
      </c>
      <c r="H26" s="38">
        <v>8</v>
      </c>
      <c r="I26" s="38">
        <v>22</v>
      </c>
      <c r="J26" s="34">
        <f t="shared" si="2"/>
        <v>275</v>
      </c>
      <c r="K26" s="38">
        <v>0</v>
      </c>
      <c r="L26" s="38">
        <v>1</v>
      </c>
      <c r="M26" s="34" t="s">
        <v>65</v>
      </c>
      <c r="N26" s="38">
        <v>2</v>
      </c>
      <c r="O26" s="38">
        <v>4</v>
      </c>
      <c r="P26" s="34">
        <f t="shared" si="11"/>
        <v>200</v>
      </c>
      <c r="Q26" s="38">
        <v>98</v>
      </c>
      <c r="R26" s="38">
        <v>135</v>
      </c>
      <c r="S26" s="34">
        <f t="shared" si="4"/>
        <v>137.75510204081633</v>
      </c>
      <c r="T26" s="38">
        <v>66</v>
      </c>
      <c r="U26" s="38">
        <v>60</v>
      </c>
      <c r="V26" s="34">
        <f t="shared" si="5"/>
        <v>90.909090909090907</v>
      </c>
      <c r="W26" s="38">
        <v>62</v>
      </c>
      <c r="X26" s="38">
        <v>59</v>
      </c>
      <c r="Y26" s="34">
        <f t="shared" si="6"/>
        <v>95.161290322580655</v>
      </c>
      <c r="Z26" s="38">
        <v>50</v>
      </c>
      <c r="AA26" s="38">
        <v>53</v>
      </c>
      <c r="AB26" s="34">
        <f t="shared" si="7"/>
        <v>106</v>
      </c>
      <c r="AC26" s="40"/>
      <c r="AD26" s="41"/>
    </row>
    <row r="27" spans="1:30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 x14ac:dyDescent="0.2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 x14ac:dyDescent="0.2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</sheetData>
  <mergeCells count="39">
    <mergeCell ref="B2:M2"/>
    <mergeCell ref="A4:A6"/>
    <mergeCell ref="B4:D4"/>
    <mergeCell ref="E4:G4"/>
    <mergeCell ref="H4:J4"/>
    <mergeCell ref="K4:M4"/>
    <mergeCell ref="I5:I6"/>
    <mergeCell ref="J5:J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70" zoomScaleSheetLayoutView="80" workbookViewId="0">
      <selection activeCell="I12" sqref="I12"/>
    </sheetView>
  </sheetViews>
  <sheetFormatPr defaultColWidth="8" defaultRowHeight="12.75" x14ac:dyDescent="0.2"/>
  <cols>
    <col min="1" max="1" width="59.42578125" style="2" customWidth="1"/>
    <col min="2" max="2" width="16" style="17" customWidth="1"/>
    <col min="3" max="3" width="14.570312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03"/>
      <c r="D1" s="203"/>
      <c r="E1" s="203"/>
    </row>
    <row r="2" spans="1:9" ht="80.25" customHeight="1" x14ac:dyDescent="0.2">
      <c r="A2" s="204" t="s">
        <v>79</v>
      </c>
      <c r="B2" s="204"/>
      <c r="C2" s="204"/>
      <c r="D2" s="204"/>
      <c r="E2" s="204"/>
    </row>
    <row r="3" spans="1:9" ht="9.75" customHeight="1" x14ac:dyDescent="0.2">
      <c r="A3" s="234"/>
      <c r="B3" s="234"/>
      <c r="C3" s="234"/>
      <c r="D3" s="234"/>
      <c r="E3" s="234"/>
    </row>
    <row r="4" spans="1:9" s="3" customFormat="1" ht="23.25" customHeight="1" x14ac:dyDescent="0.25">
      <c r="A4" s="198" t="s">
        <v>0</v>
      </c>
      <c r="B4" s="205" t="s">
        <v>80</v>
      </c>
      <c r="C4" s="205" t="s">
        <v>81</v>
      </c>
      <c r="D4" s="232" t="s">
        <v>1</v>
      </c>
      <c r="E4" s="233"/>
    </row>
    <row r="5" spans="1:9" s="3" customFormat="1" ht="30" x14ac:dyDescent="0.25">
      <c r="A5" s="199"/>
      <c r="B5" s="206"/>
      <c r="C5" s="206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4" t="s">
        <v>66</v>
      </c>
      <c r="B7" s="180">
        <v>677</v>
      </c>
      <c r="C7" s="180">
        <v>686</v>
      </c>
      <c r="D7" s="19">
        <f>C7/B7*100</f>
        <v>101.32939438700149</v>
      </c>
      <c r="E7" s="128">
        <f t="shared" ref="E7:E12" si="0">C7-B7</f>
        <v>9</v>
      </c>
      <c r="I7" s="11"/>
    </row>
    <row r="8" spans="1:9" s="3" customFormat="1" ht="29.25" customHeight="1" x14ac:dyDescent="0.25">
      <c r="A8" s="104" t="s">
        <v>38</v>
      </c>
      <c r="B8" s="131">
        <v>626</v>
      </c>
      <c r="C8" s="132">
        <v>641</v>
      </c>
      <c r="D8" s="19">
        <f t="shared" ref="D8:D12" si="1">C8/B8*100</f>
        <v>102.39616613418529</v>
      </c>
      <c r="E8" s="128">
        <f t="shared" si="0"/>
        <v>15</v>
      </c>
      <c r="I8" s="11"/>
    </row>
    <row r="9" spans="1:9" s="3" customFormat="1" ht="41.25" customHeight="1" x14ac:dyDescent="0.25">
      <c r="A9" s="105" t="s">
        <v>67</v>
      </c>
      <c r="B9" s="131">
        <v>101</v>
      </c>
      <c r="C9" s="132">
        <v>129</v>
      </c>
      <c r="D9" s="19">
        <f t="shared" si="1"/>
        <v>127.72277227722772</v>
      </c>
      <c r="E9" s="128">
        <f t="shared" si="0"/>
        <v>28</v>
      </c>
      <c r="I9" s="11"/>
    </row>
    <row r="10" spans="1:9" s="3" customFormat="1" ht="34.5" customHeight="1" x14ac:dyDescent="0.25">
      <c r="A10" s="104" t="s">
        <v>40</v>
      </c>
      <c r="B10" s="131">
        <v>12</v>
      </c>
      <c r="C10" s="132">
        <v>7</v>
      </c>
      <c r="D10" s="19">
        <f t="shared" si="1"/>
        <v>58.333333333333336</v>
      </c>
      <c r="E10" s="128">
        <f t="shared" si="0"/>
        <v>-5</v>
      </c>
      <c r="I10" s="11"/>
    </row>
    <row r="11" spans="1:9" s="3" customFormat="1" ht="48.75" customHeight="1" x14ac:dyDescent="0.25">
      <c r="A11" s="104" t="s">
        <v>31</v>
      </c>
      <c r="B11" s="131">
        <v>16</v>
      </c>
      <c r="C11" s="132">
        <v>20</v>
      </c>
      <c r="D11" s="19">
        <f t="shared" si="1"/>
        <v>125</v>
      </c>
      <c r="E11" s="128">
        <f t="shared" si="0"/>
        <v>4</v>
      </c>
      <c r="I11" s="11"/>
    </row>
    <row r="12" spans="1:9" s="3" customFormat="1" ht="48" customHeight="1" x14ac:dyDescent="0.25">
      <c r="A12" s="104" t="s">
        <v>42</v>
      </c>
      <c r="B12" s="133">
        <v>562</v>
      </c>
      <c r="C12" s="133">
        <v>624</v>
      </c>
      <c r="D12" s="19">
        <f t="shared" si="1"/>
        <v>111.03202846975088</v>
      </c>
      <c r="E12" s="128">
        <f t="shared" si="0"/>
        <v>62</v>
      </c>
      <c r="I12" s="11"/>
    </row>
    <row r="13" spans="1:9" s="3" customFormat="1" ht="12.75" customHeight="1" x14ac:dyDescent="0.25">
      <c r="A13" s="194" t="s">
        <v>4</v>
      </c>
      <c r="B13" s="195"/>
      <c r="C13" s="195"/>
      <c r="D13" s="195"/>
      <c r="E13" s="195"/>
      <c r="I13" s="11"/>
    </row>
    <row r="14" spans="1:9" s="3" customFormat="1" ht="18" customHeight="1" x14ac:dyDescent="0.25">
      <c r="A14" s="196"/>
      <c r="B14" s="197"/>
      <c r="C14" s="197"/>
      <c r="D14" s="197"/>
      <c r="E14" s="197"/>
      <c r="I14" s="11"/>
    </row>
    <row r="15" spans="1:9" s="3" customFormat="1" ht="20.25" customHeight="1" x14ac:dyDescent="0.25">
      <c r="A15" s="198" t="s">
        <v>0</v>
      </c>
      <c r="B15" s="200" t="s">
        <v>91</v>
      </c>
      <c r="C15" s="200" t="s">
        <v>92</v>
      </c>
      <c r="D15" s="232" t="s">
        <v>1</v>
      </c>
      <c r="E15" s="233"/>
      <c r="I15" s="11"/>
    </row>
    <row r="16" spans="1:9" ht="30.75" customHeight="1" x14ac:dyDescent="0.2">
      <c r="A16" s="199"/>
      <c r="B16" s="200"/>
      <c r="C16" s="200"/>
      <c r="D16" s="20" t="s">
        <v>2</v>
      </c>
      <c r="E16" s="5" t="s">
        <v>68</v>
      </c>
      <c r="I16" s="11"/>
    </row>
    <row r="17" spans="1:9" ht="28.5" customHeight="1" x14ac:dyDescent="0.2">
      <c r="A17" s="104" t="s">
        <v>37</v>
      </c>
      <c r="B17" s="180">
        <v>378</v>
      </c>
      <c r="C17" s="133">
        <v>290</v>
      </c>
      <c r="D17" s="181">
        <f>C17/B17*100</f>
        <v>76.719576719576722</v>
      </c>
      <c r="E17" s="129">
        <f t="shared" ref="E17:E19" si="2">C17-B17</f>
        <v>-88</v>
      </c>
      <c r="I17" s="11"/>
    </row>
    <row r="18" spans="1:9" ht="25.5" customHeight="1" x14ac:dyDescent="0.2">
      <c r="A18" s="1" t="s">
        <v>38</v>
      </c>
      <c r="B18" s="134">
        <v>347</v>
      </c>
      <c r="C18" s="135">
        <v>261</v>
      </c>
      <c r="D18" s="181">
        <f t="shared" ref="D18:D19" si="3">C18/B18*100</f>
        <v>75.216138328530263</v>
      </c>
      <c r="E18" s="129">
        <f t="shared" si="2"/>
        <v>-86</v>
      </c>
      <c r="I18" s="11"/>
    </row>
    <row r="19" spans="1:9" ht="27.75" customHeight="1" x14ac:dyDescent="0.2">
      <c r="A19" s="1" t="s">
        <v>41</v>
      </c>
      <c r="B19" s="134">
        <v>312</v>
      </c>
      <c r="C19" s="135">
        <v>228</v>
      </c>
      <c r="D19" s="181">
        <f t="shared" si="3"/>
        <v>73.076923076923066</v>
      </c>
      <c r="E19" s="129">
        <f t="shared" si="2"/>
        <v>-84</v>
      </c>
      <c r="I19" s="11"/>
    </row>
    <row r="20" spans="1:9" x14ac:dyDescent="0.2">
      <c r="A20" s="102"/>
      <c r="C20" s="18"/>
      <c r="D20" s="102"/>
      <c r="E20" s="10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85" zoomScaleNormal="85" zoomScaleSheetLayoutView="85" workbookViewId="0">
      <selection activeCell="V10" sqref="V10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7" width="9.5703125" style="70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3.5" customHeight="1" x14ac:dyDescent="0.25">
      <c r="I1" s="253"/>
      <c r="J1" s="253"/>
      <c r="K1" s="253"/>
      <c r="L1" s="253"/>
      <c r="M1" s="253"/>
    </row>
    <row r="2" spans="1:29" s="54" customFormat="1" ht="60" customHeight="1" x14ac:dyDescent="0.25">
      <c r="A2" s="108"/>
      <c r="B2" s="254" t="s">
        <v>90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A2" s="55"/>
      <c r="AB2" s="119" t="s">
        <v>21</v>
      </c>
    </row>
    <row r="3" spans="1:29" s="54" customFormat="1" ht="13.5" customHeight="1" x14ac:dyDescent="0.25">
      <c r="A3" s="108"/>
      <c r="B3" s="109"/>
      <c r="C3" s="109"/>
      <c r="D3" s="109"/>
      <c r="E3" s="109"/>
      <c r="F3" s="109"/>
      <c r="G3" s="109"/>
      <c r="H3" s="101"/>
      <c r="I3" s="101"/>
      <c r="J3" s="101"/>
      <c r="K3" s="109"/>
      <c r="L3" s="109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A3" s="55" t="s">
        <v>5</v>
      </c>
      <c r="AB3" s="55"/>
    </row>
    <row r="4" spans="1:29" s="54" customFormat="1" ht="27.75" customHeight="1" x14ac:dyDescent="0.2">
      <c r="A4" s="255"/>
      <c r="B4" s="258" t="s">
        <v>26</v>
      </c>
      <c r="C4" s="259"/>
      <c r="D4" s="260"/>
      <c r="E4" s="235" t="s">
        <v>7</v>
      </c>
      <c r="F4" s="236"/>
      <c r="G4" s="237"/>
      <c r="H4" s="267" t="s">
        <v>18</v>
      </c>
      <c r="I4" s="267"/>
      <c r="J4" s="267"/>
      <c r="K4" s="235" t="s">
        <v>13</v>
      </c>
      <c r="L4" s="236"/>
      <c r="M4" s="237"/>
      <c r="N4" s="235" t="s">
        <v>8</v>
      </c>
      <c r="O4" s="236"/>
      <c r="P4" s="237"/>
      <c r="Q4" s="235" t="s">
        <v>9</v>
      </c>
      <c r="R4" s="236"/>
      <c r="S4" s="236"/>
      <c r="T4" s="235" t="s">
        <v>14</v>
      </c>
      <c r="U4" s="236"/>
      <c r="V4" s="237"/>
      <c r="W4" s="244" t="s">
        <v>16</v>
      </c>
      <c r="X4" s="245"/>
      <c r="Y4" s="246"/>
      <c r="Z4" s="235" t="s">
        <v>15</v>
      </c>
      <c r="AA4" s="236"/>
      <c r="AB4" s="237"/>
    </row>
    <row r="5" spans="1:29" s="56" customFormat="1" ht="14.25" customHeight="1" x14ac:dyDescent="0.2">
      <c r="A5" s="256"/>
      <c r="B5" s="261"/>
      <c r="C5" s="262"/>
      <c r="D5" s="263"/>
      <c r="E5" s="238"/>
      <c r="F5" s="239"/>
      <c r="G5" s="240"/>
      <c r="H5" s="267"/>
      <c r="I5" s="267"/>
      <c r="J5" s="267"/>
      <c r="K5" s="239"/>
      <c r="L5" s="239"/>
      <c r="M5" s="240"/>
      <c r="N5" s="238"/>
      <c r="O5" s="239"/>
      <c r="P5" s="240"/>
      <c r="Q5" s="238"/>
      <c r="R5" s="239"/>
      <c r="S5" s="239"/>
      <c r="T5" s="238"/>
      <c r="U5" s="239"/>
      <c r="V5" s="240"/>
      <c r="W5" s="247"/>
      <c r="X5" s="248"/>
      <c r="Y5" s="249"/>
      <c r="Z5" s="238"/>
      <c r="AA5" s="239"/>
      <c r="AB5" s="240"/>
    </row>
    <row r="6" spans="1:29" s="56" customFormat="1" ht="18.75" customHeight="1" x14ac:dyDescent="0.2">
      <c r="A6" s="256"/>
      <c r="B6" s="264"/>
      <c r="C6" s="265"/>
      <c r="D6" s="266"/>
      <c r="E6" s="241"/>
      <c r="F6" s="242"/>
      <c r="G6" s="243"/>
      <c r="H6" s="267"/>
      <c r="I6" s="267"/>
      <c r="J6" s="267"/>
      <c r="K6" s="242"/>
      <c r="L6" s="242"/>
      <c r="M6" s="243"/>
      <c r="N6" s="241"/>
      <c r="O6" s="242"/>
      <c r="P6" s="243"/>
      <c r="Q6" s="241"/>
      <c r="R6" s="242"/>
      <c r="S6" s="242"/>
      <c r="T6" s="241"/>
      <c r="U6" s="242"/>
      <c r="V6" s="243"/>
      <c r="W6" s="250"/>
      <c r="X6" s="251"/>
      <c r="Y6" s="252"/>
      <c r="Z6" s="241"/>
      <c r="AA6" s="242"/>
      <c r="AB6" s="243"/>
    </row>
    <row r="7" spans="1:29" s="56" customFormat="1" ht="21.6" customHeight="1" x14ac:dyDescent="0.2">
      <c r="A7" s="257"/>
      <c r="B7" s="190">
        <v>2020</v>
      </c>
      <c r="C7" s="190">
        <v>2021</v>
      </c>
      <c r="D7" s="57" t="s">
        <v>2</v>
      </c>
      <c r="E7" s="190">
        <v>2020</v>
      </c>
      <c r="F7" s="190">
        <v>2021</v>
      </c>
      <c r="G7" s="57" t="s">
        <v>2</v>
      </c>
      <c r="H7" s="190">
        <v>2020</v>
      </c>
      <c r="I7" s="190">
        <v>2021</v>
      </c>
      <c r="J7" s="57" t="s">
        <v>2</v>
      </c>
      <c r="K7" s="190">
        <v>2020</v>
      </c>
      <c r="L7" s="190">
        <v>2021</v>
      </c>
      <c r="M7" s="57" t="s">
        <v>2</v>
      </c>
      <c r="N7" s="190">
        <v>2020</v>
      </c>
      <c r="O7" s="190">
        <v>2021</v>
      </c>
      <c r="P7" s="57" t="s">
        <v>2</v>
      </c>
      <c r="Q7" s="190">
        <v>2020</v>
      </c>
      <c r="R7" s="190">
        <v>2021</v>
      </c>
      <c r="S7" s="57" t="s">
        <v>2</v>
      </c>
      <c r="T7" s="190">
        <v>2020</v>
      </c>
      <c r="U7" s="190">
        <v>2021</v>
      </c>
      <c r="V7" s="57" t="s">
        <v>2</v>
      </c>
      <c r="W7" s="190">
        <v>2020</v>
      </c>
      <c r="X7" s="190">
        <v>2021</v>
      </c>
      <c r="Y7" s="57" t="s">
        <v>2</v>
      </c>
      <c r="Z7" s="190">
        <v>2020</v>
      </c>
      <c r="AA7" s="190">
        <v>2021</v>
      </c>
      <c r="AB7" s="57" t="s">
        <v>2</v>
      </c>
    </row>
    <row r="8" spans="1:29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136" t="s">
        <v>43</v>
      </c>
      <c r="B9" s="178">
        <f>SUM(B10:B27)</f>
        <v>677</v>
      </c>
      <c r="C9" s="178">
        <f>SUM(C10:C27)</f>
        <v>686</v>
      </c>
      <c r="D9" s="61">
        <f>C9/B9*100</f>
        <v>101.32939438700149</v>
      </c>
      <c r="E9" s="179">
        <f>SUM(E10:E27)</f>
        <v>626</v>
      </c>
      <c r="F9" s="179">
        <f>SUM(F10:F27)</f>
        <v>641</v>
      </c>
      <c r="G9" s="120">
        <f>F9/E9*100</f>
        <v>102.39616613418529</v>
      </c>
      <c r="H9" s="179">
        <f>SUM(H10:H27)</f>
        <v>101</v>
      </c>
      <c r="I9" s="179">
        <f>SUM(I10:I27)</f>
        <v>129</v>
      </c>
      <c r="J9" s="120">
        <f>I9/H9*100</f>
        <v>127.72277227722772</v>
      </c>
      <c r="K9" s="179">
        <f>SUM(K10:K27)</f>
        <v>12</v>
      </c>
      <c r="L9" s="179">
        <f>SUM(L10:L27)</f>
        <v>7</v>
      </c>
      <c r="M9" s="120">
        <f>L9/K9*100</f>
        <v>58.333333333333336</v>
      </c>
      <c r="N9" s="179">
        <f>SUM(N10:N27)</f>
        <v>16</v>
      </c>
      <c r="O9" s="179">
        <f>SUM(O10:O27)</f>
        <v>20</v>
      </c>
      <c r="P9" s="120">
        <f>O9/N9*100</f>
        <v>125</v>
      </c>
      <c r="Q9" s="179">
        <f>SUM(Q10:Q27)</f>
        <v>562</v>
      </c>
      <c r="R9" s="179">
        <f>SUM(R10:R27)</f>
        <v>624</v>
      </c>
      <c r="S9" s="120">
        <f>R9/Q9*100</f>
        <v>111.03202846975088</v>
      </c>
      <c r="T9" s="179">
        <f>SUM(T10:T27)</f>
        <v>378</v>
      </c>
      <c r="U9" s="179">
        <f>SUM(U10:U27)</f>
        <v>290</v>
      </c>
      <c r="V9" s="120">
        <f>U9/T9*100</f>
        <v>76.719576719576722</v>
      </c>
      <c r="W9" s="179">
        <f>SUM(W10:W27)</f>
        <v>347</v>
      </c>
      <c r="X9" s="179">
        <f>SUM(X10:X27)</f>
        <v>261</v>
      </c>
      <c r="Y9" s="120">
        <f>X9/W9*100</f>
        <v>75.216138328530263</v>
      </c>
      <c r="Z9" s="179">
        <f>SUM(Z10:Z27)</f>
        <v>312</v>
      </c>
      <c r="AA9" s="179">
        <f>SUM(AA10:AA27)</f>
        <v>228</v>
      </c>
      <c r="AB9" s="121">
        <f>AA9/Z9*100</f>
        <v>73.076923076923066</v>
      </c>
    </row>
    <row r="10" spans="1:29" ht="16.5" customHeight="1" x14ac:dyDescent="0.25">
      <c r="A10" s="63" t="s">
        <v>44</v>
      </c>
      <c r="B10" s="64">
        <v>39</v>
      </c>
      <c r="C10" s="64">
        <v>25</v>
      </c>
      <c r="D10" s="61">
        <f t="shared" ref="D10:D27" si="0">C10/B10*100</f>
        <v>64.102564102564102</v>
      </c>
      <c r="E10" s="65">
        <v>38</v>
      </c>
      <c r="F10" s="66">
        <v>22</v>
      </c>
      <c r="G10" s="120">
        <f t="shared" ref="G10:G27" si="1">F10/E10*100</f>
        <v>57.894736842105267</v>
      </c>
      <c r="H10" s="67">
        <v>5</v>
      </c>
      <c r="I10" s="67">
        <v>4</v>
      </c>
      <c r="J10" s="120">
        <f t="shared" ref="J10:J27" si="2">I10/H10*100</f>
        <v>80</v>
      </c>
      <c r="K10" s="66">
        <v>2</v>
      </c>
      <c r="L10" s="66">
        <v>1</v>
      </c>
      <c r="M10" s="120">
        <f t="shared" ref="M10:M26" si="3">L10/K10*100</f>
        <v>50</v>
      </c>
      <c r="N10" s="67">
        <v>1</v>
      </c>
      <c r="O10" s="67">
        <v>3</v>
      </c>
      <c r="P10" s="120">
        <f>O10/N10*100</f>
        <v>300</v>
      </c>
      <c r="Q10" s="65">
        <v>35</v>
      </c>
      <c r="R10" s="67">
        <v>20</v>
      </c>
      <c r="S10" s="120">
        <f t="shared" ref="S10:S27" si="4">R10/Q10*100</f>
        <v>57.142857142857139</v>
      </c>
      <c r="T10" s="67">
        <v>24</v>
      </c>
      <c r="U10" s="67">
        <v>10</v>
      </c>
      <c r="V10" s="120">
        <f t="shared" ref="V10:V27" si="5">U10/T10*100</f>
        <v>41.666666666666671</v>
      </c>
      <c r="W10" s="66">
        <v>23</v>
      </c>
      <c r="X10" s="68">
        <v>8</v>
      </c>
      <c r="Y10" s="120">
        <f t="shared" ref="Y10:Y27" si="6">X10/W10*100</f>
        <v>34.782608695652172</v>
      </c>
      <c r="Z10" s="66">
        <v>19</v>
      </c>
      <c r="AA10" s="66">
        <v>8</v>
      </c>
      <c r="AB10" s="121">
        <f t="shared" ref="AB10:AB27" si="7">AA10/Z10*100</f>
        <v>42.105263157894733</v>
      </c>
      <c r="AC10" s="69"/>
    </row>
    <row r="11" spans="1:29" ht="16.5" customHeight="1" x14ac:dyDescent="0.25">
      <c r="A11" s="63" t="s">
        <v>45</v>
      </c>
      <c r="B11" s="64">
        <v>21</v>
      </c>
      <c r="C11" s="64">
        <v>20</v>
      </c>
      <c r="D11" s="61">
        <f t="shared" si="0"/>
        <v>95.238095238095227</v>
      </c>
      <c r="E11" s="65">
        <v>13</v>
      </c>
      <c r="F11" s="66">
        <v>19</v>
      </c>
      <c r="G11" s="120">
        <f t="shared" si="1"/>
        <v>146.15384615384613</v>
      </c>
      <c r="H11" s="67">
        <v>2</v>
      </c>
      <c r="I11" s="67">
        <v>2</v>
      </c>
      <c r="J11" s="120">
        <f t="shared" si="2"/>
        <v>100</v>
      </c>
      <c r="K11" s="66">
        <v>0</v>
      </c>
      <c r="L11" s="66">
        <v>0</v>
      </c>
      <c r="M11" s="120" t="s">
        <v>65</v>
      </c>
      <c r="N11" s="67">
        <v>0</v>
      </c>
      <c r="O11" s="67">
        <v>0</v>
      </c>
      <c r="P11" s="120" t="s">
        <v>65</v>
      </c>
      <c r="Q11" s="65">
        <v>13</v>
      </c>
      <c r="R11" s="67">
        <v>19</v>
      </c>
      <c r="S11" s="120">
        <f t="shared" si="4"/>
        <v>146.15384615384613</v>
      </c>
      <c r="T11" s="67">
        <v>6</v>
      </c>
      <c r="U11" s="67">
        <v>10</v>
      </c>
      <c r="V11" s="120">
        <f t="shared" si="5"/>
        <v>166.66666666666669</v>
      </c>
      <c r="W11" s="66">
        <v>5</v>
      </c>
      <c r="X11" s="68">
        <v>9</v>
      </c>
      <c r="Y11" s="120">
        <f t="shared" si="6"/>
        <v>180</v>
      </c>
      <c r="Z11" s="66">
        <v>5</v>
      </c>
      <c r="AA11" s="66">
        <v>7</v>
      </c>
      <c r="AB11" s="121">
        <f t="shared" si="7"/>
        <v>140</v>
      </c>
      <c r="AC11" s="69"/>
    </row>
    <row r="12" spans="1:29" ht="16.5" customHeight="1" x14ac:dyDescent="0.25">
      <c r="A12" s="63" t="s">
        <v>46</v>
      </c>
      <c r="B12" s="64">
        <v>23</v>
      </c>
      <c r="C12" s="64">
        <v>14</v>
      </c>
      <c r="D12" s="61">
        <f t="shared" si="0"/>
        <v>60.869565217391312</v>
      </c>
      <c r="E12" s="65">
        <v>19</v>
      </c>
      <c r="F12" s="66">
        <v>12</v>
      </c>
      <c r="G12" s="120">
        <f t="shared" si="1"/>
        <v>63.157894736842103</v>
      </c>
      <c r="H12" s="67">
        <v>2</v>
      </c>
      <c r="I12" s="67">
        <v>2</v>
      </c>
      <c r="J12" s="120">
        <f t="shared" si="2"/>
        <v>100</v>
      </c>
      <c r="K12" s="66">
        <v>0</v>
      </c>
      <c r="L12" s="66">
        <v>0</v>
      </c>
      <c r="M12" s="120" t="s">
        <v>65</v>
      </c>
      <c r="N12" s="67">
        <v>0</v>
      </c>
      <c r="O12" s="67">
        <v>1</v>
      </c>
      <c r="P12" s="120" t="s">
        <v>65</v>
      </c>
      <c r="Q12" s="65">
        <v>18</v>
      </c>
      <c r="R12" s="67">
        <v>12</v>
      </c>
      <c r="S12" s="120">
        <f t="shared" si="4"/>
        <v>66.666666666666657</v>
      </c>
      <c r="T12" s="67">
        <v>13</v>
      </c>
      <c r="U12" s="67">
        <v>4</v>
      </c>
      <c r="V12" s="120">
        <f t="shared" si="5"/>
        <v>30.76923076923077</v>
      </c>
      <c r="W12" s="66">
        <v>13</v>
      </c>
      <c r="X12" s="68">
        <v>2</v>
      </c>
      <c r="Y12" s="120">
        <f t="shared" si="6"/>
        <v>15.384615384615385</v>
      </c>
      <c r="Z12" s="66">
        <v>13</v>
      </c>
      <c r="AA12" s="66">
        <v>2</v>
      </c>
      <c r="AB12" s="121">
        <f t="shared" si="7"/>
        <v>15.384615384615385</v>
      </c>
      <c r="AC12" s="69"/>
    </row>
    <row r="13" spans="1:29" ht="16.5" customHeight="1" x14ac:dyDescent="0.25">
      <c r="A13" s="63" t="s">
        <v>47</v>
      </c>
      <c r="B13" s="64">
        <v>43</v>
      </c>
      <c r="C13" s="64">
        <v>33</v>
      </c>
      <c r="D13" s="61">
        <f t="shared" si="0"/>
        <v>76.744186046511629</v>
      </c>
      <c r="E13" s="65">
        <v>39</v>
      </c>
      <c r="F13" s="66">
        <v>31</v>
      </c>
      <c r="G13" s="120">
        <f t="shared" si="1"/>
        <v>79.487179487179489</v>
      </c>
      <c r="H13" s="67">
        <v>4</v>
      </c>
      <c r="I13" s="67">
        <v>5</v>
      </c>
      <c r="J13" s="120">
        <f t="shared" si="2"/>
        <v>125</v>
      </c>
      <c r="K13" s="66">
        <v>1</v>
      </c>
      <c r="L13" s="66">
        <v>0</v>
      </c>
      <c r="M13" s="120">
        <f t="shared" si="3"/>
        <v>0</v>
      </c>
      <c r="N13" s="67">
        <v>1</v>
      </c>
      <c r="O13" s="67">
        <v>0</v>
      </c>
      <c r="P13" s="120">
        <f t="shared" ref="P13:P26" si="8">O13/N13*100</f>
        <v>0</v>
      </c>
      <c r="Q13" s="65">
        <v>36</v>
      </c>
      <c r="R13" s="67">
        <v>31</v>
      </c>
      <c r="S13" s="120">
        <f t="shared" si="4"/>
        <v>86.111111111111114</v>
      </c>
      <c r="T13" s="67">
        <v>20</v>
      </c>
      <c r="U13" s="67">
        <v>15</v>
      </c>
      <c r="V13" s="120">
        <f t="shared" si="5"/>
        <v>75</v>
      </c>
      <c r="W13" s="66">
        <v>20</v>
      </c>
      <c r="X13" s="68">
        <v>15</v>
      </c>
      <c r="Y13" s="120">
        <f t="shared" si="6"/>
        <v>75</v>
      </c>
      <c r="Z13" s="66">
        <v>19</v>
      </c>
      <c r="AA13" s="66">
        <v>14</v>
      </c>
      <c r="AB13" s="121">
        <f t="shared" si="7"/>
        <v>73.68421052631578</v>
      </c>
      <c r="AC13" s="69"/>
    </row>
    <row r="14" spans="1:29" ht="16.5" customHeight="1" x14ac:dyDescent="0.25">
      <c r="A14" s="63" t="s">
        <v>48</v>
      </c>
      <c r="B14" s="64">
        <v>11</v>
      </c>
      <c r="C14" s="64">
        <v>5</v>
      </c>
      <c r="D14" s="61">
        <f t="shared" si="0"/>
        <v>45.454545454545453</v>
      </c>
      <c r="E14" s="65">
        <v>10</v>
      </c>
      <c r="F14" s="66">
        <v>4</v>
      </c>
      <c r="G14" s="120">
        <f t="shared" si="1"/>
        <v>40</v>
      </c>
      <c r="H14" s="67">
        <v>3</v>
      </c>
      <c r="I14" s="67">
        <v>0</v>
      </c>
      <c r="J14" s="120">
        <f t="shared" si="2"/>
        <v>0</v>
      </c>
      <c r="K14" s="66">
        <v>0</v>
      </c>
      <c r="L14" s="66">
        <v>0</v>
      </c>
      <c r="M14" s="120" t="s">
        <v>65</v>
      </c>
      <c r="N14" s="67">
        <v>1</v>
      </c>
      <c r="O14" s="67">
        <v>0</v>
      </c>
      <c r="P14" s="120">
        <f t="shared" si="8"/>
        <v>0</v>
      </c>
      <c r="Q14" s="65">
        <v>10</v>
      </c>
      <c r="R14" s="67">
        <v>4</v>
      </c>
      <c r="S14" s="120">
        <f t="shared" si="4"/>
        <v>40</v>
      </c>
      <c r="T14" s="67">
        <v>6</v>
      </c>
      <c r="U14" s="67">
        <v>4</v>
      </c>
      <c r="V14" s="120">
        <f t="shared" si="5"/>
        <v>66.666666666666657</v>
      </c>
      <c r="W14" s="66">
        <v>5</v>
      </c>
      <c r="X14" s="68">
        <v>3</v>
      </c>
      <c r="Y14" s="120">
        <f t="shared" si="6"/>
        <v>60</v>
      </c>
      <c r="Z14" s="66">
        <v>5</v>
      </c>
      <c r="AA14" s="66">
        <v>3</v>
      </c>
      <c r="AB14" s="121">
        <f t="shared" si="7"/>
        <v>60</v>
      </c>
      <c r="AC14" s="69"/>
    </row>
    <row r="15" spans="1:29" ht="16.5" customHeight="1" x14ac:dyDescent="0.25">
      <c r="A15" s="63" t="s">
        <v>49</v>
      </c>
      <c r="B15" s="64">
        <v>28</v>
      </c>
      <c r="C15" s="64">
        <v>37</v>
      </c>
      <c r="D15" s="61">
        <f t="shared" si="0"/>
        <v>132.14285714285714</v>
      </c>
      <c r="E15" s="65">
        <v>26</v>
      </c>
      <c r="F15" s="66">
        <v>35</v>
      </c>
      <c r="G15" s="120">
        <f t="shared" si="1"/>
        <v>134.61538461538461</v>
      </c>
      <c r="H15" s="67">
        <v>7</v>
      </c>
      <c r="I15" s="67">
        <v>13</v>
      </c>
      <c r="J15" s="120">
        <f t="shared" si="2"/>
        <v>185.71428571428572</v>
      </c>
      <c r="K15" s="66">
        <v>1</v>
      </c>
      <c r="L15" s="66">
        <v>1</v>
      </c>
      <c r="M15" s="120">
        <f t="shared" si="3"/>
        <v>100</v>
      </c>
      <c r="N15" s="67">
        <v>0</v>
      </c>
      <c r="O15" s="67">
        <v>1</v>
      </c>
      <c r="P15" s="120" t="s">
        <v>65</v>
      </c>
      <c r="Q15" s="65">
        <v>25</v>
      </c>
      <c r="R15" s="67">
        <v>34</v>
      </c>
      <c r="S15" s="120">
        <f t="shared" si="4"/>
        <v>136</v>
      </c>
      <c r="T15" s="67">
        <v>16</v>
      </c>
      <c r="U15" s="67">
        <v>11</v>
      </c>
      <c r="V15" s="120">
        <f t="shared" si="5"/>
        <v>68.75</v>
      </c>
      <c r="W15" s="66">
        <v>16</v>
      </c>
      <c r="X15" s="68">
        <v>11</v>
      </c>
      <c r="Y15" s="120">
        <f t="shared" si="6"/>
        <v>68.75</v>
      </c>
      <c r="Z15" s="66">
        <v>14</v>
      </c>
      <c r="AA15" s="66">
        <v>7</v>
      </c>
      <c r="AB15" s="121">
        <f t="shared" si="7"/>
        <v>50</v>
      </c>
      <c r="AC15" s="69"/>
    </row>
    <row r="16" spans="1:29" ht="16.5" customHeight="1" x14ac:dyDescent="0.25">
      <c r="A16" s="63" t="s">
        <v>50</v>
      </c>
      <c r="B16" s="64">
        <v>15</v>
      </c>
      <c r="C16" s="64">
        <v>18</v>
      </c>
      <c r="D16" s="61">
        <f t="shared" si="0"/>
        <v>120</v>
      </c>
      <c r="E16" s="65">
        <v>15</v>
      </c>
      <c r="F16" s="66">
        <v>18</v>
      </c>
      <c r="G16" s="120">
        <f t="shared" si="1"/>
        <v>120</v>
      </c>
      <c r="H16" s="67">
        <v>1</v>
      </c>
      <c r="I16" s="67">
        <v>1</v>
      </c>
      <c r="J16" s="120">
        <f t="shared" si="2"/>
        <v>100</v>
      </c>
      <c r="K16" s="66">
        <v>0</v>
      </c>
      <c r="L16" s="66">
        <v>0</v>
      </c>
      <c r="M16" s="120" t="s">
        <v>65</v>
      </c>
      <c r="N16" s="67">
        <v>0</v>
      </c>
      <c r="O16" s="67">
        <v>0</v>
      </c>
      <c r="P16" s="120" t="s">
        <v>65</v>
      </c>
      <c r="Q16" s="65">
        <v>14</v>
      </c>
      <c r="R16" s="67">
        <v>18</v>
      </c>
      <c r="S16" s="120">
        <f t="shared" si="4"/>
        <v>128.57142857142858</v>
      </c>
      <c r="T16" s="67">
        <v>10</v>
      </c>
      <c r="U16" s="67">
        <v>8</v>
      </c>
      <c r="V16" s="120">
        <f t="shared" si="5"/>
        <v>80</v>
      </c>
      <c r="W16" s="66">
        <v>10</v>
      </c>
      <c r="X16" s="68">
        <v>8</v>
      </c>
      <c r="Y16" s="120">
        <f t="shared" si="6"/>
        <v>80</v>
      </c>
      <c r="Z16" s="66">
        <v>10</v>
      </c>
      <c r="AA16" s="66">
        <v>5</v>
      </c>
      <c r="AB16" s="121">
        <f t="shared" si="7"/>
        <v>50</v>
      </c>
      <c r="AC16" s="69"/>
    </row>
    <row r="17" spans="1:29" ht="16.5" customHeight="1" x14ac:dyDescent="0.25">
      <c r="A17" s="63" t="s">
        <v>51</v>
      </c>
      <c r="B17" s="64">
        <v>22</v>
      </c>
      <c r="C17" s="64">
        <v>30</v>
      </c>
      <c r="D17" s="61">
        <f t="shared" si="0"/>
        <v>136.36363636363635</v>
      </c>
      <c r="E17" s="65">
        <v>20</v>
      </c>
      <c r="F17" s="66">
        <v>28</v>
      </c>
      <c r="G17" s="120">
        <f t="shared" si="1"/>
        <v>140</v>
      </c>
      <c r="H17" s="67">
        <v>5</v>
      </c>
      <c r="I17" s="67">
        <v>6</v>
      </c>
      <c r="J17" s="120">
        <f t="shared" si="2"/>
        <v>120</v>
      </c>
      <c r="K17" s="66">
        <v>1</v>
      </c>
      <c r="L17" s="66">
        <v>2</v>
      </c>
      <c r="M17" s="120">
        <f t="shared" si="3"/>
        <v>200</v>
      </c>
      <c r="N17" s="67">
        <v>0</v>
      </c>
      <c r="O17" s="67">
        <v>0</v>
      </c>
      <c r="P17" s="120" t="s">
        <v>65</v>
      </c>
      <c r="Q17" s="65">
        <v>17</v>
      </c>
      <c r="R17" s="67">
        <v>26</v>
      </c>
      <c r="S17" s="120">
        <f t="shared" si="4"/>
        <v>152.94117647058823</v>
      </c>
      <c r="T17" s="67">
        <v>13</v>
      </c>
      <c r="U17" s="67">
        <v>15</v>
      </c>
      <c r="V17" s="120">
        <f t="shared" si="5"/>
        <v>115.38461538461537</v>
      </c>
      <c r="W17" s="66">
        <v>11</v>
      </c>
      <c r="X17" s="68">
        <v>13</v>
      </c>
      <c r="Y17" s="120">
        <f t="shared" si="6"/>
        <v>118.18181818181819</v>
      </c>
      <c r="Z17" s="66">
        <v>10</v>
      </c>
      <c r="AA17" s="66">
        <v>11</v>
      </c>
      <c r="AB17" s="121">
        <f t="shared" si="7"/>
        <v>110.00000000000001</v>
      </c>
      <c r="AC17" s="69"/>
    </row>
    <row r="18" spans="1:29" ht="16.5" customHeight="1" x14ac:dyDescent="0.25">
      <c r="A18" s="63" t="s">
        <v>52</v>
      </c>
      <c r="B18" s="64">
        <v>29</v>
      </c>
      <c r="C18" s="64">
        <v>30</v>
      </c>
      <c r="D18" s="61">
        <f t="shared" si="0"/>
        <v>103.44827586206897</v>
      </c>
      <c r="E18" s="65">
        <v>22</v>
      </c>
      <c r="F18" s="66">
        <v>23</v>
      </c>
      <c r="G18" s="120">
        <f t="shared" si="1"/>
        <v>104.54545454545455</v>
      </c>
      <c r="H18" s="67">
        <v>3</v>
      </c>
      <c r="I18" s="67">
        <v>2</v>
      </c>
      <c r="J18" s="120">
        <f t="shared" si="2"/>
        <v>66.666666666666657</v>
      </c>
      <c r="K18" s="66">
        <v>0</v>
      </c>
      <c r="L18" s="66">
        <v>0</v>
      </c>
      <c r="M18" s="120" t="s">
        <v>65</v>
      </c>
      <c r="N18" s="67">
        <v>2</v>
      </c>
      <c r="O18" s="67">
        <v>0</v>
      </c>
      <c r="P18" s="120">
        <f t="shared" si="8"/>
        <v>0</v>
      </c>
      <c r="Q18" s="65">
        <v>18</v>
      </c>
      <c r="R18" s="67">
        <v>22</v>
      </c>
      <c r="S18" s="120">
        <f t="shared" si="4"/>
        <v>122.22222222222223</v>
      </c>
      <c r="T18" s="67">
        <v>18</v>
      </c>
      <c r="U18" s="67">
        <v>13</v>
      </c>
      <c r="V18" s="120">
        <f t="shared" si="5"/>
        <v>72.222222222222214</v>
      </c>
      <c r="W18" s="66">
        <v>11</v>
      </c>
      <c r="X18" s="68">
        <v>6</v>
      </c>
      <c r="Y18" s="120">
        <f t="shared" si="6"/>
        <v>54.54545454545454</v>
      </c>
      <c r="Z18" s="66">
        <v>11</v>
      </c>
      <c r="AA18" s="66">
        <v>6</v>
      </c>
      <c r="AB18" s="121">
        <f t="shared" si="7"/>
        <v>54.54545454545454</v>
      </c>
      <c r="AC18" s="69"/>
    </row>
    <row r="19" spans="1:29" ht="16.5" customHeight="1" x14ac:dyDescent="0.25">
      <c r="A19" s="63" t="s">
        <v>53</v>
      </c>
      <c r="B19" s="64">
        <v>51</v>
      </c>
      <c r="C19" s="64">
        <v>33</v>
      </c>
      <c r="D19" s="61">
        <f t="shared" si="0"/>
        <v>64.705882352941174</v>
      </c>
      <c r="E19" s="65">
        <v>47</v>
      </c>
      <c r="F19" s="66">
        <v>29</v>
      </c>
      <c r="G19" s="120">
        <f t="shared" si="1"/>
        <v>61.702127659574465</v>
      </c>
      <c r="H19" s="67">
        <v>9</v>
      </c>
      <c r="I19" s="67">
        <v>2</v>
      </c>
      <c r="J19" s="120">
        <f t="shared" si="2"/>
        <v>22.222222222222221</v>
      </c>
      <c r="K19" s="66">
        <v>0</v>
      </c>
      <c r="L19" s="66">
        <v>1</v>
      </c>
      <c r="M19" s="120" t="s">
        <v>65</v>
      </c>
      <c r="N19" s="67">
        <v>1</v>
      </c>
      <c r="O19" s="67">
        <v>1</v>
      </c>
      <c r="P19" s="120">
        <f t="shared" si="8"/>
        <v>100</v>
      </c>
      <c r="Q19" s="65">
        <v>43</v>
      </c>
      <c r="R19" s="67">
        <v>27</v>
      </c>
      <c r="S19" s="120">
        <f t="shared" si="4"/>
        <v>62.790697674418603</v>
      </c>
      <c r="T19" s="67">
        <v>34</v>
      </c>
      <c r="U19" s="67">
        <v>14</v>
      </c>
      <c r="V19" s="120">
        <f t="shared" si="5"/>
        <v>41.17647058823529</v>
      </c>
      <c r="W19" s="66">
        <v>30</v>
      </c>
      <c r="X19" s="68">
        <v>11</v>
      </c>
      <c r="Y19" s="120">
        <f t="shared" si="6"/>
        <v>36.666666666666664</v>
      </c>
      <c r="Z19" s="66">
        <v>26</v>
      </c>
      <c r="AA19" s="66">
        <v>10</v>
      </c>
      <c r="AB19" s="121">
        <f t="shared" si="7"/>
        <v>38.461538461538467</v>
      </c>
      <c r="AC19" s="69"/>
    </row>
    <row r="20" spans="1:29" ht="16.5" customHeight="1" x14ac:dyDescent="0.25">
      <c r="A20" s="63" t="s">
        <v>54</v>
      </c>
      <c r="B20" s="64">
        <v>17</v>
      </c>
      <c r="C20" s="64">
        <v>11</v>
      </c>
      <c r="D20" s="61">
        <f t="shared" si="0"/>
        <v>64.705882352941174</v>
      </c>
      <c r="E20" s="65">
        <v>17</v>
      </c>
      <c r="F20" s="66">
        <v>11</v>
      </c>
      <c r="G20" s="120">
        <f t="shared" si="1"/>
        <v>64.705882352941174</v>
      </c>
      <c r="H20" s="67">
        <v>8</v>
      </c>
      <c r="I20" s="67">
        <v>1</v>
      </c>
      <c r="J20" s="120">
        <f t="shared" si="2"/>
        <v>12.5</v>
      </c>
      <c r="K20" s="66">
        <v>0</v>
      </c>
      <c r="L20" s="66">
        <v>0</v>
      </c>
      <c r="M20" s="120" t="s">
        <v>65</v>
      </c>
      <c r="N20" s="67">
        <v>2</v>
      </c>
      <c r="O20" s="67">
        <v>0</v>
      </c>
      <c r="P20" s="120">
        <f t="shared" si="8"/>
        <v>0</v>
      </c>
      <c r="Q20" s="65">
        <v>17</v>
      </c>
      <c r="R20" s="67">
        <v>10</v>
      </c>
      <c r="S20" s="120">
        <f t="shared" si="4"/>
        <v>58.82352941176471</v>
      </c>
      <c r="T20" s="67">
        <v>3</v>
      </c>
      <c r="U20" s="67">
        <v>5</v>
      </c>
      <c r="V20" s="120">
        <f t="shared" si="5"/>
        <v>166.66666666666669</v>
      </c>
      <c r="W20" s="66">
        <v>3</v>
      </c>
      <c r="X20" s="68">
        <v>5</v>
      </c>
      <c r="Y20" s="120">
        <f t="shared" si="6"/>
        <v>166.66666666666669</v>
      </c>
      <c r="Z20" s="66">
        <v>2</v>
      </c>
      <c r="AA20" s="66">
        <v>5</v>
      </c>
      <c r="AB20" s="121">
        <f t="shared" si="7"/>
        <v>250</v>
      </c>
      <c r="AC20" s="69"/>
    </row>
    <row r="21" spans="1:29" ht="16.5" customHeight="1" x14ac:dyDescent="0.25">
      <c r="A21" s="63" t="s">
        <v>55</v>
      </c>
      <c r="B21" s="64">
        <v>12</v>
      </c>
      <c r="C21" s="64">
        <v>11</v>
      </c>
      <c r="D21" s="61">
        <f t="shared" si="0"/>
        <v>91.666666666666657</v>
      </c>
      <c r="E21" s="65">
        <v>12</v>
      </c>
      <c r="F21" s="66">
        <v>11</v>
      </c>
      <c r="G21" s="120">
        <f t="shared" si="1"/>
        <v>91.666666666666657</v>
      </c>
      <c r="H21" s="67">
        <v>2</v>
      </c>
      <c r="I21" s="67">
        <v>2</v>
      </c>
      <c r="J21" s="120">
        <f t="shared" si="2"/>
        <v>100</v>
      </c>
      <c r="K21" s="66">
        <v>0</v>
      </c>
      <c r="L21" s="66">
        <v>0</v>
      </c>
      <c r="M21" s="120" t="s">
        <v>65</v>
      </c>
      <c r="N21" s="67">
        <v>2</v>
      </c>
      <c r="O21" s="67">
        <v>0</v>
      </c>
      <c r="P21" s="120">
        <f t="shared" si="8"/>
        <v>0</v>
      </c>
      <c r="Q21" s="65">
        <v>12</v>
      </c>
      <c r="R21" s="67">
        <v>11</v>
      </c>
      <c r="S21" s="120">
        <f t="shared" si="4"/>
        <v>91.666666666666657</v>
      </c>
      <c r="T21" s="67">
        <v>9</v>
      </c>
      <c r="U21" s="67">
        <v>5</v>
      </c>
      <c r="V21" s="120">
        <f t="shared" si="5"/>
        <v>55.555555555555557</v>
      </c>
      <c r="W21" s="66">
        <v>9</v>
      </c>
      <c r="X21" s="68">
        <v>5</v>
      </c>
      <c r="Y21" s="120">
        <f t="shared" si="6"/>
        <v>55.555555555555557</v>
      </c>
      <c r="Z21" s="66">
        <v>6</v>
      </c>
      <c r="AA21" s="66">
        <v>3</v>
      </c>
      <c r="AB21" s="121">
        <f t="shared" si="7"/>
        <v>50</v>
      </c>
      <c r="AC21" s="69"/>
    </row>
    <row r="22" spans="1:29" ht="16.5" customHeight="1" x14ac:dyDescent="0.25">
      <c r="A22" s="63" t="s">
        <v>56</v>
      </c>
      <c r="B22" s="64">
        <v>31</v>
      </c>
      <c r="C22" s="64">
        <v>44</v>
      </c>
      <c r="D22" s="61">
        <f t="shared" si="0"/>
        <v>141.93548387096774</v>
      </c>
      <c r="E22" s="65">
        <v>31</v>
      </c>
      <c r="F22" s="66">
        <v>44</v>
      </c>
      <c r="G22" s="120">
        <f t="shared" si="1"/>
        <v>141.93548387096774</v>
      </c>
      <c r="H22" s="67">
        <v>4</v>
      </c>
      <c r="I22" s="67">
        <v>12</v>
      </c>
      <c r="J22" s="120">
        <f t="shared" si="2"/>
        <v>300</v>
      </c>
      <c r="K22" s="66">
        <v>1</v>
      </c>
      <c r="L22" s="66">
        <v>1</v>
      </c>
      <c r="M22" s="120">
        <f t="shared" si="3"/>
        <v>100</v>
      </c>
      <c r="N22" s="67">
        <v>3</v>
      </c>
      <c r="O22" s="67">
        <v>5</v>
      </c>
      <c r="P22" s="120">
        <f t="shared" si="8"/>
        <v>166.66666666666669</v>
      </c>
      <c r="Q22" s="65">
        <v>25</v>
      </c>
      <c r="R22" s="67">
        <v>42</v>
      </c>
      <c r="S22" s="120">
        <f t="shared" si="4"/>
        <v>168</v>
      </c>
      <c r="T22" s="67">
        <v>14</v>
      </c>
      <c r="U22" s="67">
        <v>20</v>
      </c>
      <c r="V22" s="120">
        <f t="shared" si="5"/>
        <v>142.85714285714286</v>
      </c>
      <c r="W22" s="66">
        <v>14</v>
      </c>
      <c r="X22" s="68">
        <v>20</v>
      </c>
      <c r="Y22" s="120">
        <f t="shared" si="6"/>
        <v>142.85714285714286</v>
      </c>
      <c r="Z22" s="66">
        <v>14</v>
      </c>
      <c r="AA22" s="66">
        <v>17</v>
      </c>
      <c r="AB22" s="121">
        <f t="shared" si="7"/>
        <v>121.42857142857142</v>
      </c>
      <c r="AC22" s="69"/>
    </row>
    <row r="23" spans="1:29" ht="16.5" customHeight="1" x14ac:dyDescent="0.25">
      <c r="A23" s="63" t="s">
        <v>57</v>
      </c>
      <c r="B23" s="64">
        <v>23</v>
      </c>
      <c r="C23" s="64">
        <v>27</v>
      </c>
      <c r="D23" s="61">
        <f t="shared" si="0"/>
        <v>117.39130434782609</v>
      </c>
      <c r="E23" s="65">
        <v>23</v>
      </c>
      <c r="F23" s="66">
        <v>27</v>
      </c>
      <c r="G23" s="120">
        <f t="shared" si="1"/>
        <v>117.39130434782609</v>
      </c>
      <c r="H23" s="67">
        <v>2</v>
      </c>
      <c r="I23" s="67">
        <v>5</v>
      </c>
      <c r="J23" s="120">
        <f t="shared" si="2"/>
        <v>250</v>
      </c>
      <c r="K23" s="66">
        <v>0</v>
      </c>
      <c r="L23" s="66">
        <v>0</v>
      </c>
      <c r="M23" s="120" t="s">
        <v>65</v>
      </c>
      <c r="N23" s="67">
        <v>0</v>
      </c>
      <c r="O23" s="67">
        <v>1</v>
      </c>
      <c r="P23" s="120" t="s">
        <v>65</v>
      </c>
      <c r="Q23" s="65">
        <v>22</v>
      </c>
      <c r="R23" s="67">
        <v>27</v>
      </c>
      <c r="S23" s="120">
        <f t="shared" si="4"/>
        <v>122.72727272727273</v>
      </c>
      <c r="T23" s="67">
        <v>14</v>
      </c>
      <c r="U23" s="67">
        <v>11</v>
      </c>
      <c r="V23" s="120">
        <f t="shared" si="5"/>
        <v>78.571428571428569</v>
      </c>
      <c r="W23" s="66">
        <v>14</v>
      </c>
      <c r="X23" s="68">
        <v>11</v>
      </c>
      <c r="Y23" s="120">
        <f t="shared" si="6"/>
        <v>78.571428571428569</v>
      </c>
      <c r="Z23" s="66">
        <v>14</v>
      </c>
      <c r="AA23" s="66">
        <v>11</v>
      </c>
      <c r="AB23" s="121">
        <f t="shared" si="7"/>
        <v>78.571428571428569</v>
      </c>
      <c r="AC23" s="69"/>
    </row>
    <row r="24" spans="1:29" ht="16.5" customHeight="1" x14ac:dyDescent="0.25">
      <c r="A24" s="63" t="s">
        <v>58</v>
      </c>
      <c r="B24" s="64">
        <v>88</v>
      </c>
      <c r="C24" s="64">
        <v>121</v>
      </c>
      <c r="D24" s="61">
        <f t="shared" si="0"/>
        <v>137.5</v>
      </c>
      <c r="E24" s="65">
        <v>87</v>
      </c>
      <c r="F24" s="66">
        <v>120</v>
      </c>
      <c r="G24" s="120">
        <f t="shared" si="1"/>
        <v>137.93103448275863</v>
      </c>
      <c r="H24" s="67">
        <v>18</v>
      </c>
      <c r="I24" s="67">
        <v>26</v>
      </c>
      <c r="J24" s="120">
        <f t="shared" si="2"/>
        <v>144.44444444444443</v>
      </c>
      <c r="K24" s="66">
        <v>1</v>
      </c>
      <c r="L24" s="66">
        <v>0</v>
      </c>
      <c r="M24" s="120">
        <f t="shared" si="3"/>
        <v>0</v>
      </c>
      <c r="N24" s="67">
        <v>1</v>
      </c>
      <c r="O24" s="67">
        <v>3</v>
      </c>
      <c r="P24" s="120">
        <f t="shared" si="8"/>
        <v>300</v>
      </c>
      <c r="Q24" s="65">
        <v>84</v>
      </c>
      <c r="R24" s="67">
        <v>119</v>
      </c>
      <c r="S24" s="120">
        <f t="shared" si="4"/>
        <v>141.66666666666669</v>
      </c>
      <c r="T24" s="67">
        <v>47</v>
      </c>
      <c r="U24" s="67">
        <v>49</v>
      </c>
      <c r="V24" s="120">
        <f t="shared" si="5"/>
        <v>104.25531914893618</v>
      </c>
      <c r="W24" s="66">
        <v>46</v>
      </c>
      <c r="X24" s="68">
        <v>49</v>
      </c>
      <c r="Y24" s="120">
        <f t="shared" si="6"/>
        <v>106.5217391304348</v>
      </c>
      <c r="Z24" s="66">
        <v>44</v>
      </c>
      <c r="AA24" s="66">
        <v>47</v>
      </c>
      <c r="AB24" s="121">
        <f t="shared" si="7"/>
        <v>106.81818181818181</v>
      </c>
      <c r="AC24" s="69"/>
    </row>
    <row r="25" spans="1:29" ht="16.5" customHeight="1" x14ac:dyDescent="0.25">
      <c r="A25" s="63" t="s">
        <v>59</v>
      </c>
      <c r="B25" s="64">
        <v>34</v>
      </c>
      <c r="C25" s="64">
        <v>39</v>
      </c>
      <c r="D25" s="61">
        <f t="shared" si="0"/>
        <v>114.70588235294117</v>
      </c>
      <c r="E25" s="65">
        <v>30</v>
      </c>
      <c r="F25" s="66">
        <v>36</v>
      </c>
      <c r="G25" s="120">
        <f t="shared" si="1"/>
        <v>120</v>
      </c>
      <c r="H25" s="67">
        <v>3</v>
      </c>
      <c r="I25" s="67">
        <v>13</v>
      </c>
      <c r="J25" s="120">
        <f t="shared" si="2"/>
        <v>433.33333333333331</v>
      </c>
      <c r="K25" s="66">
        <v>1</v>
      </c>
      <c r="L25" s="66">
        <v>0</v>
      </c>
      <c r="M25" s="120">
        <f t="shared" si="3"/>
        <v>0</v>
      </c>
      <c r="N25" s="67">
        <v>1</v>
      </c>
      <c r="O25" s="67">
        <v>2</v>
      </c>
      <c r="P25" s="120">
        <f t="shared" si="8"/>
        <v>200</v>
      </c>
      <c r="Q25" s="65">
        <v>24</v>
      </c>
      <c r="R25" s="67">
        <v>35</v>
      </c>
      <c r="S25" s="120">
        <f t="shared" si="4"/>
        <v>145.83333333333331</v>
      </c>
      <c r="T25" s="67">
        <v>22</v>
      </c>
      <c r="U25" s="67">
        <v>14</v>
      </c>
      <c r="V25" s="120">
        <f t="shared" si="5"/>
        <v>63.636363636363633</v>
      </c>
      <c r="W25" s="66">
        <v>18</v>
      </c>
      <c r="X25" s="68">
        <v>11</v>
      </c>
      <c r="Y25" s="120">
        <f t="shared" si="6"/>
        <v>61.111111111111114</v>
      </c>
      <c r="Z25" s="66">
        <v>18</v>
      </c>
      <c r="AA25" s="66">
        <v>11</v>
      </c>
      <c r="AB25" s="121">
        <f t="shared" si="7"/>
        <v>61.111111111111114</v>
      </c>
      <c r="AC25" s="69"/>
    </row>
    <row r="26" spans="1:29" ht="16.5" customHeight="1" x14ac:dyDescent="0.25">
      <c r="A26" s="63" t="s">
        <v>60</v>
      </c>
      <c r="B26" s="64">
        <v>132</v>
      </c>
      <c r="C26" s="64">
        <v>127</v>
      </c>
      <c r="D26" s="61">
        <f t="shared" si="0"/>
        <v>96.212121212121218</v>
      </c>
      <c r="E26" s="65">
        <v>124</v>
      </c>
      <c r="F26" s="66">
        <v>119</v>
      </c>
      <c r="G26" s="120">
        <f t="shared" si="1"/>
        <v>95.967741935483872</v>
      </c>
      <c r="H26" s="67">
        <v>16</v>
      </c>
      <c r="I26" s="67">
        <v>24</v>
      </c>
      <c r="J26" s="120">
        <f t="shared" si="2"/>
        <v>150</v>
      </c>
      <c r="K26" s="66">
        <v>4</v>
      </c>
      <c r="L26" s="66">
        <v>1</v>
      </c>
      <c r="M26" s="120">
        <f t="shared" si="3"/>
        <v>25</v>
      </c>
      <c r="N26" s="67">
        <v>1</v>
      </c>
      <c r="O26" s="67">
        <v>3</v>
      </c>
      <c r="P26" s="120">
        <f t="shared" si="8"/>
        <v>300</v>
      </c>
      <c r="Q26" s="65">
        <v>110</v>
      </c>
      <c r="R26" s="67">
        <v>117</v>
      </c>
      <c r="S26" s="120">
        <f t="shared" si="4"/>
        <v>106.36363636363637</v>
      </c>
      <c r="T26" s="67">
        <v>75</v>
      </c>
      <c r="U26" s="67">
        <v>56</v>
      </c>
      <c r="V26" s="120">
        <f t="shared" si="5"/>
        <v>74.666666666666671</v>
      </c>
      <c r="W26" s="66">
        <v>67</v>
      </c>
      <c r="X26" s="68">
        <v>49</v>
      </c>
      <c r="Y26" s="120">
        <f t="shared" si="6"/>
        <v>73.134328358208961</v>
      </c>
      <c r="Z26" s="66">
        <v>55</v>
      </c>
      <c r="AA26" s="66">
        <v>40</v>
      </c>
      <c r="AB26" s="121">
        <f t="shared" si="7"/>
        <v>72.727272727272734</v>
      </c>
      <c r="AC26" s="69"/>
    </row>
    <row r="27" spans="1:29" ht="16.5" customHeight="1" x14ac:dyDescent="0.25">
      <c r="A27" s="63" t="s">
        <v>61</v>
      </c>
      <c r="B27" s="64">
        <v>58</v>
      </c>
      <c r="C27" s="64">
        <v>61</v>
      </c>
      <c r="D27" s="61">
        <f t="shared" si="0"/>
        <v>105.17241379310344</v>
      </c>
      <c r="E27" s="65">
        <v>53</v>
      </c>
      <c r="F27" s="66">
        <v>52</v>
      </c>
      <c r="G27" s="120">
        <f t="shared" si="1"/>
        <v>98.113207547169807</v>
      </c>
      <c r="H27" s="67">
        <v>7</v>
      </c>
      <c r="I27" s="67">
        <v>9</v>
      </c>
      <c r="J27" s="120">
        <f t="shared" si="2"/>
        <v>128.57142857142858</v>
      </c>
      <c r="K27" s="66">
        <v>0</v>
      </c>
      <c r="L27" s="66">
        <v>0</v>
      </c>
      <c r="M27" s="120" t="s">
        <v>65</v>
      </c>
      <c r="N27" s="67">
        <v>0</v>
      </c>
      <c r="O27" s="67">
        <v>0</v>
      </c>
      <c r="P27" s="120" t="s">
        <v>65</v>
      </c>
      <c r="Q27" s="65">
        <v>39</v>
      </c>
      <c r="R27" s="67">
        <v>50</v>
      </c>
      <c r="S27" s="120">
        <f t="shared" si="4"/>
        <v>128.2051282051282</v>
      </c>
      <c r="T27" s="67">
        <v>34</v>
      </c>
      <c r="U27" s="67">
        <v>26</v>
      </c>
      <c r="V27" s="120">
        <f t="shared" si="5"/>
        <v>76.470588235294116</v>
      </c>
      <c r="W27" s="66">
        <v>32</v>
      </c>
      <c r="X27" s="68">
        <v>25</v>
      </c>
      <c r="Y27" s="120">
        <f t="shared" si="6"/>
        <v>78.125</v>
      </c>
      <c r="Z27" s="66">
        <v>27</v>
      </c>
      <c r="AA27" s="66">
        <v>21</v>
      </c>
      <c r="AB27" s="121">
        <f t="shared" si="7"/>
        <v>77.777777777777786</v>
      </c>
      <c r="AC27" s="69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T4:V6"/>
    <mergeCell ref="W4:Y6"/>
    <mergeCell ref="Z4:AB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O10" sqref="O10"/>
    </sheetView>
  </sheetViews>
  <sheetFormatPr defaultColWidth="8" defaultRowHeight="12.75" x14ac:dyDescent="0.2"/>
  <cols>
    <col min="1" max="1" width="60.28515625" style="2" customWidth="1"/>
    <col min="2" max="2" width="15.7109375" style="2" customWidth="1"/>
    <col min="3" max="3" width="1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268"/>
      <c r="D1" s="268"/>
      <c r="E1" s="268"/>
    </row>
    <row r="2" spans="1:9" ht="56.25" customHeight="1" x14ac:dyDescent="0.2">
      <c r="A2" s="204" t="s">
        <v>77</v>
      </c>
      <c r="B2" s="204"/>
      <c r="C2" s="204"/>
      <c r="D2" s="204"/>
      <c r="E2" s="204"/>
    </row>
    <row r="3" spans="1:9" ht="22.5" customHeight="1" x14ac:dyDescent="0.2">
      <c r="A3" s="269" t="s">
        <v>34</v>
      </c>
      <c r="B3" s="269"/>
      <c r="C3" s="269"/>
      <c r="D3" s="269"/>
      <c r="E3" s="269"/>
    </row>
    <row r="4" spans="1:9" s="3" customFormat="1" ht="23.25" customHeight="1" x14ac:dyDescent="0.25">
      <c r="A4" s="198" t="s">
        <v>0</v>
      </c>
      <c r="B4" s="205" t="s">
        <v>80</v>
      </c>
      <c r="C4" s="205" t="s">
        <v>81</v>
      </c>
      <c r="D4" s="232" t="s">
        <v>1</v>
      </c>
      <c r="E4" s="233"/>
    </row>
    <row r="5" spans="1:9" s="3" customFormat="1" ht="30" x14ac:dyDescent="0.25">
      <c r="A5" s="199"/>
      <c r="B5" s="206"/>
      <c r="C5" s="206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4" t="s">
        <v>66</v>
      </c>
      <c r="B7" s="132">
        <v>92</v>
      </c>
      <c r="C7" s="132">
        <v>81</v>
      </c>
      <c r="D7" s="19">
        <f>C7/B7*100</f>
        <v>88.043478260869563</v>
      </c>
      <c r="E7" s="128">
        <f t="shared" ref="E7:E12" si="0">C7-B7</f>
        <v>-11</v>
      </c>
      <c r="I7" s="11"/>
    </row>
    <row r="8" spans="1:9" s="3" customFormat="1" ht="24.75" customHeight="1" x14ac:dyDescent="0.25">
      <c r="A8" s="104" t="s">
        <v>38</v>
      </c>
      <c r="B8" s="132">
        <v>74</v>
      </c>
      <c r="C8" s="132">
        <v>65</v>
      </c>
      <c r="D8" s="19">
        <f t="shared" ref="D8:D12" si="1">C8/B8*100</f>
        <v>87.837837837837839</v>
      </c>
      <c r="E8" s="128">
        <f t="shared" si="0"/>
        <v>-9</v>
      </c>
      <c r="I8" s="11"/>
    </row>
    <row r="9" spans="1:9" s="3" customFormat="1" ht="45.75" customHeight="1" x14ac:dyDescent="0.25">
      <c r="A9" s="105" t="s">
        <v>67</v>
      </c>
      <c r="B9" s="132">
        <v>16</v>
      </c>
      <c r="C9" s="132">
        <v>14</v>
      </c>
      <c r="D9" s="19">
        <f t="shared" si="1"/>
        <v>87.5</v>
      </c>
      <c r="E9" s="128">
        <f t="shared" si="0"/>
        <v>-2</v>
      </c>
      <c r="I9" s="11"/>
    </row>
    <row r="10" spans="1:9" s="3" customFormat="1" ht="28.5" customHeight="1" x14ac:dyDescent="0.25">
      <c r="A10" s="104" t="s">
        <v>40</v>
      </c>
      <c r="B10" s="132">
        <v>3</v>
      </c>
      <c r="C10" s="132">
        <v>1</v>
      </c>
      <c r="D10" s="19">
        <f t="shared" si="1"/>
        <v>33.333333333333329</v>
      </c>
      <c r="E10" s="128">
        <f t="shared" si="0"/>
        <v>-2</v>
      </c>
      <c r="I10" s="11"/>
    </row>
    <row r="11" spans="1:9" s="3" customFormat="1" ht="42.75" customHeight="1" x14ac:dyDescent="0.25">
      <c r="A11" s="104" t="s">
        <v>31</v>
      </c>
      <c r="B11" s="132">
        <v>3</v>
      </c>
      <c r="C11" s="132">
        <v>2</v>
      </c>
      <c r="D11" s="19">
        <f t="shared" si="1"/>
        <v>66.666666666666657</v>
      </c>
      <c r="E11" s="128">
        <f t="shared" si="0"/>
        <v>-1</v>
      </c>
      <c r="I11" s="11"/>
    </row>
    <row r="12" spans="1:9" s="3" customFormat="1" ht="46.5" customHeight="1" x14ac:dyDescent="0.25">
      <c r="A12" s="104" t="s">
        <v>42</v>
      </c>
      <c r="B12" s="133">
        <v>64</v>
      </c>
      <c r="C12" s="133">
        <v>64</v>
      </c>
      <c r="D12" s="151">
        <f t="shared" si="1"/>
        <v>100</v>
      </c>
      <c r="E12" s="128">
        <f t="shared" si="0"/>
        <v>0</v>
      </c>
      <c r="I12" s="11"/>
    </row>
    <row r="13" spans="1:9" s="3" customFormat="1" ht="12.75" customHeight="1" x14ac:dyDescent="0.25">
      <c r="A13" s="194" t="s">
        <v>4</v>
      </c>
      <c r="B13" s="195"/>
      <c r="C13" s="195"/>
      <c r="D13" s="195"/>
      <c r="E13" s="195"/>
      <c r="I13" s="11"/>
    </row>
    <row r="14" spans="1:9" s="3" customFormat="1" ht="18" customHeight="1" x14ac:dyDescent="0.25">
      <c r="A14" s="196"/>
      <c r="B14" s="197"/>
      <c r="C14" s="197"/>
      <c r="D14" s="197"/>
      <c r="E14" s="197"/>
      <c r="I14" s="11"/>
    </row>
    <row r="15" spans="1:9" s="3" customFormat="1" ht="20.25" customHeight="1" x14ac:dyDescent="0.25">
      <c r="A15" s="198" t="s">
        <v>0</v>
      </c>
      <c r="B15" s="200" t="s">
        <v>94</v>
      </c>
      <c r="C15" s="200" t="s">
        <v>95</v>
      </c>
      <c r="D15" s="232" t="s">
        <v>1</v>
      </c>
      <c r="E15" s="233"/>
      <c r="I15" s="11"/>
    </row>
    <row r="16" spans="1:9" ht="31.5" customHeight="1" x14ac:dyDescent="0.2">
      <c r="A16" s="199"/>
      <c r="B16" s="200"/>
      <c r="C16" s="200"/>
      <c r="D16" s="20" t="s">
        <v>2</v>
      </c>
      <c r="E16" s="5" t="s">
        <v>68</v>
      </c>
      <c r="I16" s="11"/>
    </row>
    <row r="17" spans="1:9" ht="24" customHeight="1" x14ac:dyDescent="0.2">
      <c r="A17" s="104" t="s">
        <v>37</v>
      </c>
      <c r="B17" s="133">
        <v>57</v>
      </c>
      <c r="C17" s="133">
        <v>33</v>
      </c>
      <c r="D17" s="19">
        <f>C17/B17*100</f>
        <v>57.894736842105267</v>
      </c>
      <c r="E17" s="129">
        <f t="shared" ref="E17:E19" si="2">C17-B17</f>
        <v>-24</v>
      </c>
      <c r="I17" s="11"/>
    </row>
    <row r="18" spans="1:9" ht="21.75" customHeight="1" x14ac:dyDescent="0.2">
      <c r="A18" s="1" t="s">
        <v>38</v>
      </c>
      <c r="B18" s="133">
        <v>41</v>
      </c>
      <c r="C18" s="133">
        <v>19</v>
      </c>
      <c r="D18" s="19">
        <f t="shared" ref="D18:D19" si="3">C18/B18*100</f>
        <v>46.341463414634148</v>
      </c>
      <c r="E18" s="129">
        <f t="shared" si="2"/>
        <v>-22</v>
      </c>
      <c r="I18" s="11"/>
    </row>
    <row r="19" spans="1:9" ht="25.5" customHeight="1" x14ac:dyDescent="0.2">
      <c r="A19" s="1" t="s">
        <v>41</v>
      </c>
      <c r="B19" s="133">
        <v>38</v>
      </c>
      <c r="C19" s="133">
        <v>14</v>
      </c>
      <c r="D19" s="19">
        <f t="shared" si="3"/>
        <v>36.84210526315789</v>
      </c>
      <c r="E19" s="129">
        <f t="shared" si="2"/>
        <v>-24</v>
      </c>
      <c r="I19" s="11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view="pageBreakPreview" zoomScale="90" zoomScaleNormal="90" zoomScaleSheetLayoutView="90" workbookViewId="0">
      <selection activeCell="S17" sqref="S17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1" width="8" style="46" customWidth="1"/>
    <col min="22" max="22" width="8.42578125" style="46" customWidth="1"/>
    <col min="23" max="24" width="8.85546875" style="46" customWidth="1"/>
    <col min="25" max="25" width="8.7109375" style="46" customWidth="1"/>
    <col min="26" max="26" width="8.140625" style="46" customWidth="1"/>
    <col min="27" max="16384" width="9.140625" style="46"/>
  </cols>
  <sheetData>
    <row r="1" spans="1:28" ht="17.25" customHeight="1" x14ac:dyDescent="0.2">
      <c r="I1" s="270"/>
      <c r="J1" s="271"/>
      <c r="K1" s="271"/>
      <c r="L1" s="271"/>
      <c r="M1" s="271"/>
    </row>
    <row r="2" spans="1:28" s="23" customFormat="1" ht="81.75" customHeight="1" x14ac:dyDescent="0.25">
      <c r="A2" s="22"/>
      <c r="B2" s="272" t="s">
        <v>93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7" t="s">
        <v>21</v>
      </c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27" t="s">
        <v>5</v>
      </c>
    </row>
    <row r="4" spans="1:28" s="28" customFormat="1" ht="57.75" customHeight="1" x14ac:dyDescent="0.25">
      <c r="A4" s="229"/>
      <c r="B4" s="207" t="s">
        <v>26</v>
      </c>
      <c r="C4" s="207"/>
      <c r="D4" s="207"/>
      <c r="E4" s="207" t="s">
        <v>7</v>
      </c>
      <c r="F4" s="207"/>
      <c r="G4" s="207"/>
      <c r="H4" s="207" t="s">
        <v>18</v>
      </c>
      <c r="I4" s="207"/>
      <c r="J4" s="207"/>
      <c r="K4" s="207" t="s">
        <v>10</v>
      </c>
      <c r="L4" s="207"/>
      <c r="M4" s="207"/>
      <c r="N4" s="207" t="s">
        <v>11</v>
      </c>
      <c r="O4" s="207"/>
      <c r="P4" s="207"/>
      <c r="Q4" s="211" t="s">
        <v>9</v>
      </c>
      <c r="R4" s="212"/>
      <c r="S4" s="213"/>
      <c r="T4" s="211" t="s">
        <v>27</v>
      </c>
      <c r="U4" s="212"/>
      <c r="V4" s="213"/>
      <c r="W4" s="207" t="s">
        <v>12</v>
      </c>
      <c r="X4" s="207"/>
      <c r="Y4" s="207"/>
      <c r="Z4" s="207" t="s">
        <v>17</v>
      </c>
      <c r="AA4" s="207"/>
      <c r="AB4" s="207"/>
    </row>
    <row r="5" spans="1:28" s="29" customFormat="1" ht="26.25" customHeight="1" x14ac:dyDescent="0.25">
      <c r="A5" s="230"/>
      <c r="B5" s="191">
        <v>2020</v>
      </c>
      <c r="C5" s="191">
        <v>2021</v>
      </c>
      <c r="D5" s="57" t="s">
        <v>2</v>
      </c>
      <c r="E5" s="191">
        <v>2020</v>
      </c>
      <c r="F5" s="191">
        <v>2021</v>
      </c>
      <c r="G5" s="57" t="s">
        <v>2</v>
      </c>
      <c r="H5" s="191">
        <v>2020</v>
      </c>
      <c r="I5" s="191">
        <v>2021</v>
      </c>
      <c r="J5" s="57" t="s">
        <v>2</v>
      </c>
      <c r="K5" s="191">
        <v>2020</v>
      </c>
      <c r="L5" s="191">
        <v>2021</v>
      </c>
      <c r="M5" s="57" t="s">
        <v>2</v>
      </c>
      <c r="N5" s="191">
        <v>2020</v>
      </c>
      <c r="O5" s="191">
        <v>2021</v>
      </c>
      <c r="P5" s="57" t="s">
        <v>2</v>
      </c>
      <c r="Q5" s="191">
        <v>2020</v>
      </c>
      <c r="R5" s="191">
        <v>2021</v>
      </c>
      <c r="S5" s="57" t="s">
        <v>2</v>
      </c>
      <c r="T5" s="191">
        <v>2020</v>
      </c>
      <c r="U5" s="191">
        <v>2021</v>
      </c>
      <c r="V5" s="57" t="s">
        <v>2</v>
      </c>
      <c r="W5" s="191">
        <v>2020</v>
      </c>
      <c r="X5" s="191">
        <v>2021</v>
      </c>
      <c r="Y5" s="57" t="s">
        <v>2</v>
      </c>
      <c r="Z5" s="192">
        <v>2020</v>
      </c>
      <c r="AA5" s="192">
        <v>2021</v>
      </c>
      <c r="AB5" s="57" t="s">
        <v>2</v>
      </c>
    </row>
    <row r="6" spans="1:28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  <c r="AA6" s="31">
        <v>26</v>
      </c>
      <c r="AB6" s="31">
        <v>27</v>
      </c>
    </row>
    <row r="7" spans="1:28" s="36" customFormat="1" ht="16.5" customHeight="1" x14ac:dyDescent="0.25">
      <c r="A7" s="33" t="s">
        <v>43</v>
      </c>
      <c r="B7" s="165">
        <f>SUM(B8:B25)</f>
        <v>92</v>
      </c>
      <c r="C7" s="165">
        <f>SUM(C8:C25)</f>
        <v>81</v>
      </c>
      <c r="D7" s="34">
        <f>C7/B7*100</f>
        <v>88.043478260869563</v>
      </c>
      <c r="E7" s="165">
        <f>SUM(E8:E25)</f>
        <v>74</v>
      </c>
      <c r="F7" s="165">
        <f>SUM(F8:F25)</f>
        <v>65</v>
      </c>
      <c r="G7" s="34">
        <f>F7/E7*100</f>
        <v>87.837837837837839</v>
      </c>
      <c r="H7" s="165">
        <f>SUM(H8:H25)</f>
        <v>16</v>
      </c>
      <c r="I7" s="165">
        <f>SUM(I8:I25)</f>
        <v>14</v>
      </c>
      <c r="J7" s="34">
        <f>I7/H7*100</f>
        <v>87.5</v>
      </c>
      <c r="K7" s="165">
        <f>SUM(K8:K25)</f>
        <v>3</v>
      </c>
      <c r="L7" s="165">
        <f>SUM(L8:L25)</f>
        <v>1</v>
      </c>
      <c r="M7" s="34">
        <f>L7/K7*100</f>
        <v>33.333333333333329</v>
      </c>
      <c r="N7" s="165">
        <f>SUM(N8:N25)</f>
        <v>3</v>
      </c>
      <c r="O7" s="165">
        <f>SUM(O8:O25)</f>
        <v>2</v>
      </c>
      <c r="P7" s="34">
        <f>O7/N7*100</f>
        <v>66.666666666666657</v>
      </c>
      <c r="Q7" s="165">
        <f>SUM(Q8:Q25)</f>
        <v>64</v>
      </c>
      <c r="R7" s="165">
        <f>SUM(R8:R25)</f>
        <v>64</v>
      </c>
      <c r="S7" s="34">
        <f>R7/Q7*100</f>
        <v>100</v>
      </c>
      <c r="T7" s="165">
        <f>SUM(T8:T25)</f>
        <v>57</v>
      </c>
      <c r="U7" s="165">
        <f>SUM(U8:U25)</f>
        <v>33</v>
      </c>
      <c r="V7" s="34">
        <f>U7/T7*100</f>
        <v>57.894736842105267</v>
      </c>
      <c r="W7" s="165">
        <f>SUM(W8:W25)</f>
        <v>41</v>
      </c>
      <c r="X7" s="165">
        <f>SUM(X8:X25)</f>
        <v>19</v>
      </c>
      <c r="Y7" s="34">
        <f>X7/W7*100</f>
        <v>46.341463414634148</v>
      </c>
      <c r="Z7" s="165">
        <f>SUM(Z8:Z25)</f>
        <v>38</v>
      </c>
      <c r="AA7" s="165">
        <f>SUM(AA8:AA25)</f>
        <v>14</v>
      </c>
      <c r="AB7" s="34">
        <f>AA7/Z7*100</f>
        <v>36.84210526315789</v>
      </c>
    </row>
    <row r="8" spans="1:28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0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1</v>
      </c>
      <c r="V8" s="34" t="s">
        <v>65</v>
      </c>
      <c r="W8" s="38">
        <v>0</v>
      </c>
      <c r="X8" s="74">
        <v>1</v>
      </c>
      <c r="Y8" s="34" t="s">
        <v>65</v>
      </c>
      <c r="Z8" s="38">
        <v>0</v>
      </c>
      <c r="AA8" s="38">
        <v>1</v>
      </c>
      <c r="AB8" s="34" t="s">
        <v>65</v>
      </c>
    </row>
    <row r="9" spans="1:28" s="43" customFormat="1" ht="16.5" customHeight="1" x14ac:dyDescent="0.25">
      <c r="A9" s="37" t="s">
        <v>45</v>
      </c>
      <c r="B9" s="38">
        <v>2</v>
      </c>
      <c r="C9" s="74">
        <v>2</v>
      </c>
      <c r="D9" s="34">
        <f t="shared" si="0"/>
        <v>100</v>
      </c>
      <c r="E9" s="38">
        <v>2</v>
      </c>
      <c r="F9" s="39">
        <v>2</v>
      </c>
      <c r="G9" s="34">
        <f t="shared" si="1"/>
        <v>100</v>
      </c>
      <c r="H9" s="38">
        <v>0</v>
      </c>
      <c r="I9" s="38">
        <v>0</v>
      </c>
      <c r="J9" s="34" t="s">
        <v>65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2</v>
      </c>
      <c r="R9" s="38">
        <v>2</v>
      </c>
      <c r="S9" s="34">
        <f t="shared" si="2"/>
        <v>100</v>
      </c>
      <c r="T9" s="38">
        <v>1</v>
      </c>
      <c r="U9" s="38">
        <v>1</v>
      </c>
      <c r="V9" s="34">
        <f t="shared" ref="V9:V25" si="3">U9/T9*100</f>
        <v>100</v>
      </c>
      <c r="W9" s="38">
        <v>1</v>
      </c>
      <c r="X9" s="74">
        <v>1</v>
      </c>
      <c r="Y9" s="34">
        <f t="shared" ref="Y9:Y25" si="4">X9/W9*100</f>
        <v>100</v>
      </c>
      <c r="Z9" s="38">
        <v>1</v>
      </c>
      <c r="AA9" s="38">
        <v>0</v>
      </c>
      <c r="AB9" s="34">
        <f t="shared" ref="AB9:AB25" si="5">AA9/Z9*100</f>
        <v>0</v>
      </c>
    </row>
    <row r="10" spans="1:28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0</v>
      </c>
      <c r="I10" s="38">
        <v>0</v>
      </c>
      <c r="J10" s="34" t="s">
        <v>65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1</v>
      </c>
      <c r="U10" s="38">
        <v>1</v>
      </c>
      <c r="V10" s="34">
        <f t="shared" si="3"/>
        <v>100</v>
      </c>
      <c r="W10" s="38">
        <v>1</v>
      </c>
      <c r="X10" s="74">
        <v>1</v>
      </c>
      <c r="Y10" s="34">
        <f t="shared" si="4"/>
        <v>100</v>
      </c>
      <c r="Z10" s="38">
        <v>1</v>
      </c>
      <c r="AA10" s="38">
        <v>1</v>
      </c>
      <c r="AB10" s="34">
        <f t="shared" si="5"/>
        <v>100</v>
      </c>
    </row>
    <row r="11" spans="1:28" s="42" customFormat="1" ht="16.5" customHeight="1" x14ac:dyDescent="0.25">
      <c r="A11" s="37" t="s">
        <v>47</v>
      </c>
      <c r="B11" s="38">
        <v>1</v>
      </c>
      <c r="C11" s="74">
        <v>0</v>
      </c>
      <c r="D11" s="34">
        <f t="shared" si="0"/>
        <v>0</v>
      </c>
      <c r="E11" s="38">
        <v>1</v>
      </c>
      <c r="F11" s="39">
        <v>0</v>
      </c>
      <c r="G11" s="34">
        <f t="shared" si="1"/>
        <v>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0</v>
      </c>
      <c r="S11" s="34">
        <f t="shared" ref="S11" si="6">R11/Q11*100</f>
        <v>0</v>
      </c>
      <c r="T11" s="38">
        <v>0</v>
      </c>
      <c r="U11" s="38">
        <v>0</v>
      </c>
      <c r="V11" s="34" t="s">
        <v>65</v>
      </c>
      <c r="W11" s="38">
        <v>0</v>
      </c>
      <c r="X11" s="74">
        <v>0</v>
      </c>
      <c r="Y11" s="34" t="s">
        <v>65</v>
      </c>
      <c r="Z11" s="38">
        <v>0</v>
      </c>
      <c r="AA11" s="38">
        <v>0</v>
      </c>
      <c r="AB11" s="34" t="s">
        <v>65</v>
      </c>
    </row>
    <row r="12" spans="1:28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34" t="s">
        <v>65</v>
      </c>
      <c r="W12" s="38">
        <v>0</v>
      </c>
      <c r="X12" s="74">
        <v>0</v>
      </c>
      <c r="Y12" s="34" t="s">
        <v>65</v>
      </c>
      <c r="Z12" s="38">
        <v>0</v>
      </c>
      <c r="AA12" s="38">
        <v>0</v>
      </c>
      <c r="AB12" s="34" t="s">
        <v>65</v>
      </c>
    </row>
    <row r="13" spans="1:28" s="42" customFormat="1" ht="16.5" customHeight="1" x14ac:dyDescent="0.25">
      <c r="A13" s="37" t="s">
        <v>49</v>
      </c>
      <c r="B13" s="38">
        <v>5</v>
      </c>
      <c r="C13" s="74">
        <v>6</v>
      </c>
      <c r="D13" s="34">
        <f t="shared" si="0"/>
        <v>120</v>
      </c>
      <c r="E13" s="38">
        <v>4</v>
      </c>
      <c r="F13" s="39">
        <v>6</v>
      </c>
      <c r="G13" s="34">
        <f t="shared" si="1"/>
        <v>150</v>
      </c>
      <c r="H13" s="38">
        <v>0</v>
      </c>
      <c r="I13" s="38">
        <v>2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3</v>
      </c>
      <c r="R13" s="38">
        <v>6</v>
      </c>
      <c r="S13" s="34">
        <f t="shared" si="2"/>
        <v>200</v>
      </c>
      <c r="T13" s="38">
        <v>5</v>
      </c>
      <c r="U13" s="38">
        <v>1</v>
      </c>
      <c r="V13" s="34">
        <f t="shared" si="3"/>
        <v>20</v>
      </c>
      <c r="W13" s="38">
        <v>4</v>
      </c>
      <c r="X13" s="74">
        <v>1</v>
      </c>
      <c r="Y13" s="34">
        <f t="shared" si="4"/>
        <v>25</v>
      </c>
      <c r="Z13" s="38">
        <v>3</v>
      </c>
      <c r="AA13" s="38">
        <v>1</v>
      </c>
      <c r="AB13" s="34">
        <f>AA13/Z13*100</f>
        <v>33.333333333333329</v>
      </c>
    </row>
    <row r="14" spans="1:28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 t="s">
        <v>65</v>
      </c>
      <c r="T14" s="38">
        <v>1</v>
      </c>
      <c r="U14" s="38">
        <v>0</v>
      </c>
      <c r="V14" s="34">
        <f t="shared" si="3"/>
        <v>0</v>
      </c>
      <c r="W14" s="38">
        <v>1</v>
      </c>
      <c r="X14" s="74">
        <v>0</v>
      </c>
      <c r="Y14" s="34">
        <f t="shared" si="4"/>
        <v>0</v>
      </c>
      <c r="Z14" s="38">
        <v>1</v>
      </c>
      <c r="AA14" s="38">
        <v>0</v>
      </c>
      <c r="AB14" s="34">
        <f>AA14/Z14*100</f>
        <v>0</v>
      </c>
    </row>
    <row r="15" spans="1:28" s="42" customFormat="1" ht="16.5" customHeight="1" x14ac:dyDescent="0.25">
      <c r="A15" s="37" t="s">
        <v>51</v>
      </c>
      <c r="B15" s="38">
        <v>0</v>
      </c>
      <c r="C15" s="74">
        <v>2</v>
      </c>
      <c r="D15" s="34" t="s">
        <v>65</v>
      </c>
      <c r="E15" s="38">
        <v>0</v>
      </c>
      <c r="F15" s="39">
        <v>2</v>
      </c>
      <c r="G15" s="34" t="s">
        <v>65</v>
      </c>
      <c r="H15" s="38">
        <v>0</v>
      </c>
      <c r="I15" s="38">
        <v>0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2</v>
      </c>
      <c r="S15" s="34" t="s">
        <v>65</v>
      </c>
      <c r="T15" s="38">
        <v>0</v>
      </c>
      <c r="U15" s="38">
        <v>2</v>
      </c>
      <c r="V15" s="34" t="s">
        <v>65</v>
      </c>
      <c r="W15" s="38">
        <v>0</v>
      </c>
      <c r="X15" s="74">
        <v>2</v>
      </c>
      <c r="Y15" s="34" t="s">
        <v>65</v>
      </c>
      <c r="Z15" s="38">
        <v>0</v>
      </c>
      <c r="AA15" s="38">
        <v>2</v>
      </c>
      <c r="AB15" s="34" t="s">
        <v>65</v>
      </c>
    </row>
    <row r="16" spans="1:28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34" t="s">
        <v>65</v>
      </c>
      <c r="W16" s="38">
        <v>0</v>
      </c>
      <c r="X16" s="74">
        <v>0</v>
      </c>
      <c r="Y16" s="34" t="s">
        <v>65</v>
      </c>
      <c r="Z16" s="38">
        <v>0</v>
      </c>
      <c r="AA16" s="38">
        <v>0</v>
      </c>
      <c r="AB16" s="34" t="s">
        <v>65</v>
      </c>
    </row>
    <row r="17" spans="1:28" s="42" customFormat="1" ht="16.5" customHeight="1" x14ac:dyDescent="0.25">
      <c r="A17" s="37" t="s">
        <v>53</v>
      </c>
      <c r="B17" s="38">
        <v>2</v>
      </c>
      <c r="C17" s="74">
        <v>2</v>
      </c>
      <c r="D17" s="34">
        <f t="shared" si="0"/>
        <v>100</v>
      </c>
      <c r="E17" s="38">
        <v>1</v>
      </c>
      <c r="F17" s="39">
        <v>1</v>
      </c>
      <c r="G17" s="34">
        <f t="shared" si="1"/>
        <v>100</v>
      </c>
      <c r="H17" s="38">
        <v>0</v>
      </c>
      <c r="I17" s="38">
        <v>0</v>
      </c>
      <c r="J17" s="34" t="s">
        <v>65</v>
      </c>
      <c r="K17" s="38">
        <v>0</v>
      </c>
      <c r="L17" s="38">
        <v>0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1</v>
      </c>
      <c r="S17" s="34">
        <f t="shared" si="2"/>
        <v>100</v>
      </c>
      <c r="T17" s="38">
        <v>2</v>
      </c>
      <c r="U17" s="38">
        <v>2</v>
      </c>
      <c r="V17" s="34">
        <f t="shared" si="3"/>
        <v>100</v>
      </c>
      <c r="W17" s="38">
        <v>1</v>
      </c>
      <c r="X17" s="74">
        <v>1</v>
      </c>
      <c r="Y17" s="34">
        <f t="shared" si="4"/>
        <v>100</v>
      </c>
      <c r="Z17" s="38">
        <v>1</v>
      </c>
      <c r="AA17" s="38">
        <v>1</v>
      </c>
      <c r="AB17" s="34">
        <f t="shared" si="5"/>
        <v>100</v>
      </c>
    </row>
    <row r="18" spans="1:28" s="42" customFormat="1" ht="16.5" customHeight="1" x14ac:dyDescent="0.25">
      <c r="A18" s="37" t="s">
        <v>54</v>
      </c>
      <c r="B18" s="38">
        <v>2</v>
      </c>
      <c r="C18" s="74">
        <v>2</v>
      </c>
      <c r="D18" s="34">
        <f t="shared" si="0"/>
        <v>100</v>
      </c>
      <c r="E18" s="38">
        <v>2</v>
      </c>
      <c r="F18" s="39">
        <v>2</v>
      </c>
      <c r="G18" s="34">
        <f t="shared" si="1"/>
        <v>100</v>
      </c>
      <c r="H18" s="38">
        <v>1</v>
      </c>
      <c r="I18" s="38">
        <v>0</v>
      </c>
      <c r="J18" s="34">
        <f t="shared" ref="J18:J25" si="7">I18/H18*100</f>
        <v>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1</v>
      </c>
      <c r="R18" s="38">
        <v>2</v>
      </c>
      <c r="S18" s="34">
        <f t="shared" si="2"/>
        <v>200</v>
      </c>
      <c r="T18" s="38">
        <v>1</v>
      </c>
      <c r="U18" s="38">
        <v>1</v>
      </c>
      <c r="V18" s="34">
        <f t="shared" si="3"/>
        <v>100</v>
      </c>
      <c r="W18" s="38">
        <v>1</v>
      </c>
      <c r="X18" s="74">
        <v>1</v>
      </c>
      <c r="Y18" s="34">
        <f t="shared" si="4"/>
        <v>100</v>
      </c>
      <c r="Z18" s="38">
        <v>1</v>
      </c>
      <c r="AA18" s="38">
        <v>0</v>
      </c>
      <c r="AB18" s="34" t="s">
        <v>65</v>
      </c>
    </row>
    <row r="19" spans="1:28" s="42" customFormat="1" ht="16.5" customHeight="1" x14ac:dyDescent="0.25">
      <c r="A19" s="37" t="s">
        <v>55</v>
      </c>
      <c r="B19" s="38">
        <v>0</v>
      </c>
      <c r="C19" s="74">
        <v>0</v>
      </c>
      <c r="D19" s="34" t="s">
        <v>65</v>
      </c>
      <c r="E19" s="38">
        <v>0</v>
      </c>
      <c r="F19" s="39">
        <v>0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0</v>
      </c>
      <c r="S19" s="34" t="s">
        <v>65</v>
      </c>
      <c r="T19" s="38">
        <v>0</v>
      </c>
      <c r="U19" s="38">
        <v>0</v>
      </c>
      <c r="V19" s="34" t="s">
        <v>65</v>
      </c>
      <c r="W19" s="38">
        <v>0</v>
      </c>
      <c r="X19" s="74">
        <v>0</v>
      </c>
      <c r="Y19" s="34" t="s">
        <v>65</v>
      </c>
      <c r="Z19" s="38">
        <v>0</v>
      </c>
      <c r="AA19" s="38">
        <v>0</v>
      </c>
      <c r="AB19" s="34" t="s">
        <v>65</v>
      </c>
    </row>
    <row r="20" spans="1:28" s="42" customFormat="1" ht="16.5" customHeight="1" x14ac:dyDescent="0.25">
      <c r="A20" s="37" t="s">
        <v>56</v>
      </c>
      <c r="B20" s="38">
        <v>0</v>
      </c>
      <c r="C20" s="74">
        <v>1</v>
      </c>
      <c r="D20" s="34" t="s">
        <v>65</v>
      </c>
      <c r="E20" s="38">
        <v>0</v>
      </c>
      <c r="F20" s="39">
        <v>1</v>
      </c>
      <c r="G20" s="34" t="s">
        <v>65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0</v>
      </c>
      <c r="R20" s="38">
        <v>1</v>
      </c>
      <c r="S20" s="34" t="s">
        <v>65</v>
      </c>
      <c r="T20" s="38">
        <v>0</v>
      </c>
      <c r="U20" s="38">
        <v>1</v>
      </c>
      <c r="V20" s="34" t="s">
        <v>65</v>
      </c>
      <c r="W20" s="38">
        <v>0</v>
      </c>
      <c r="X20" s="74">
        <v>1</v>
      </c>
      <c r="Y20" s="34" t="s">
        <v>65</v>
      </c>
      <c r="Z20" s="38">
        <v>0</v>
      </c>
      <c r="AA20" s="38">
        <v>0</v>
      </c>
      <c r="AB20" s="34" t="s">
        <v>65</v>
      </c>
    </row>
    <row r="21" spans="1:28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34" t="s">
        <v>65</v>
      </c>
      <c r="W21" s="38">
        <v>0</v>
      </c>
      <c r="X21" s="74">
        <v>0</v>
      </c>
      <c r="Y21" s="34" t="s">
        <v>65</v>
      </c>
      <c r="Z21" s="38">
        <v>0</v>
      </c>
      <c r="AA21" s="38">
        <v>0</v>
      </c>
      <c r="AB21" s="34" t="s">
        <v>65</v>
      </c>
    </row>
    <row r="22" spans="1:28" s="42" customFormat="1" ht="16.5" customHeight="1" x14ac:dyDescent="0.25">
      <c r="A22" s="37" t="s">
        <v>58</v>
      </c>
      <c r="B22" s="38">
        <v>5</v>
      </c>
      <c r="C22" s="123">
        <v>5</v>
      </c>
      <c r="D22" s="34">
        <f t="shared" si="0"/>
        <v>100</v>
      </c>
      <c r="E22" s="38">
        <v>5</v>
      </c>
      <c r="F22" s="39">
        <v>5</v>
      </c>
      <c r="G22" s="34">
        <f t="shared" si="1"/>
        <v>100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5</v>
      </c>
      <c r="S22" s="34">
        <f t="shared" si="2"/>
        <v>100</v>
      </c>
      <c r="T22" s="38">
        <v>0</v>
      </c>
      <c r="U22" s="38">
        <v>1</v>
      </c>
      <c r="V22" s="34" t="s">
        <v>65</v>
      </c>
      <c r="W22" s="38">
        <v>0</v>
      </c>
      <c r="X22" s="74">
        <v>1</v>
      </c>
      <c r="Y22" s="34" t="s">
        <v>65</v>
      </c>
      <c r="Z22" s="38">
        <v>0</v>
      </c>
      <c r="AA22" s="38">
        <v>1</v>
      </c>
      <c r="AB22" s="34" t="s">
        <v>65</v>
      </c>
    </row>
    <row r="23" spans="1:28" s="42" customFormat="1" ht="16.5" customHeight="1" x14ac:dyDescent="0.25">
      <c r="A23" s="37" t="s">
        <v>59</v>
      </c>
      <c r="B23" s="38">
        <v>9</v>
      </c>
      <c r="C23" s="74">
        <v>10</v>
      </c>
      <c r="D23" s="34">
        <f t="shared" si="0"/>
        <v>111.11111111111111</v>
      </c>
      <c r="E23" s="38">
        <v>7</v>
      </c>
      <c r="F23" s="39">
        <v>9</v>
      </c>
      <c r="G23" s="34">
        <f t="shared" si="1"/>
        <v>128.57142857142858</v>
      </c>
      <c r="H23" s="38">
        <v>2</v>
      </c>
      <c r="I23" s="38">
        <v>2</v>
      </c>
      <c r="J23" s="34">
        <f t="shared" si="7"/>
        <v>100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5</v>
      </c>
      <c r="R23" s="38">
        <v>8</v>
      </c>
      <c r="S23" s="34">
        <f t="shared" si="2"/>
        <v>160</v>
      </c>
      <c r="T23" s="38">
        <v>7</v>
      </c>
      <c r="U23" s="38">
        <v>1</v>
      </c>
      <c r="V23" s="34">
        <f t="shared" si="3"/>
        <v>14.285714285714285</v>
      </c>
      <c r="W23" s="38">
        <v>5</v>
      </c>
      <c r="X23" s="74">
        <v>0</v>
      </c>
      <c r="Y23" s="34">
        <f t="shared" si="4"/>
        <v>0</v>
      </c>
      <c r="Z23" s="38">
        <v>5</v>
      </c>
      <c r="AA23" s="38">
        <v>0</v>
      </c>
      <c r="AB23" s="34">
        <f t="shared" si="5"/>
        <v>0</v>
      </c>
    </row>
    <row r="24" spans="1:28" s="42" customFormat="1" ht="16.5" customHeight="1" x14ac:dyDescent="0.25">
      <c r="A24" s="37" t="s">
        <v>60</v>
      </c>
      <c r="B24" s="38">
        <v>53</v>
      </c>
      <c r="C24" s="74">
        <v>40</v>
      </c>
      <c r="D24" s="34">
        <f t="shared" si="0"/>
        <v>75.471698113207552</v>
      </c>
      <c r="E24" s="38">
        <v>41</v>
      </c>
      <c r="F24" s="39">
        <v>27</v>
      </c>
      <c r="G24" s="34">
        <f t="shared" si="1"/>
        <v>65.853658536585371</v>
      </c>
      <c r="H24" s="38">
        <v>7</v>
      </c>
      <c r="I24" s="38">
        <v>7</v>
      </c>
      <c r="J24" s="34">
        <f t="shared" si="7"/>
        <v>100</v>
      </c>
      <c r="K24" s="38">
        <v>0</v>
      </c>
      <c r="L24" s="38">
        <v>0</v>
      </c>
      <c r="M24" s="34" t="s">
        <v>65</v>
      </c>
      <c r="N24" s="38">
        <v>2</v>
      </c>
      <c r="O24" s="38">
        <v>0</v>
      </c>
      <c r="P24" s="34">
        <f>O24/N24*100</f>
        <v>0</v>
      </c>
      <c r="Q24" s="38">
        <v>35</v>
      </c>
      <c r="R24" s="38">
        <v>27</v>
      </c>
      <c r="S24" s="34">
        <f t="shared" si="2"/>
        <v>77.142857142857153</v>
      </c>
      <c r="T24" s="38">
        <v>35</v>
      </c>
      <c r="U24" s="38">
        <v>18</v>
      </c>
      <c r="V24" s="34">
        <f t="shared" si="3"/>
        <v>51.428571428571423</v>
      </c>
      <c r="W24" s="38">
        <v>24</v>
      </c>
      <c r="X24" s="74">
        <v>6</v>
      </c>
      <c r="Y24" s="34">
        <f t="shared" si="4"/>
        <v>25</v>
      </c>
      <c r="Z24" s="38">
        <v>22</v>
      </c>
      <c r="AA24" s="38">
        <v>5</v>
      </c>
      <c r="AB24" s="34">
        <f t="shared" si="5"/>
        <v>22.727272727272727</v>
      </c>
    </row>
    <row r="25" spans="1:28" s="42" customFormat="1" ht="16.5" customHeight="1" x14ac:dyDescent="0.25">
      <c r="A25" s="37" t="s">
        <v>61</v>
      </c>
      <c r="B25" s="38">
        <v>10</v>
      </c>
      <c r="C25" s="74">
        <v>9</v>
      </c>
      <c r="D25" s="34">
        <f t="shared" si="0"/>
        <v>90</v>
      </c>
      <c r="E25" s="38">
        <v>8</v>
      </c>
      <c r="F25" s="39">
        <v>8</v>
      </c>
      <c r="G25" s="34">
        <f t="shared" si="1"/>
        <v>100</v>
      </c>
      <c r="H25" s="38">
        <v>6</v>
      </c>
      <c r="I25" s="38">
        <v>2</v>
      </c>
      <c r="J25" s="34">
        <f t="shared" si="7"/>
        <v>33.333333333333329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8</v>
      </c>
      <c r="R25" s="38">
        <v>8</v>
      </c>
      <c r="S25" s="34">
        <f t="shared" si="2"/>
        <v>100</v>
      </c>
      <c r="T25" s="38">
        <v>4</v>
      </c>
      <c r="U25" s="38">
        <v>3</v>
      </c>
      <c r="V25" s="34">
        <f t="shared" si="3"/>
        <v>75</v>
      </c>
      <c r="W25" s="38">
        <v>3</v>
      </c>
      <c r="X25" s="74">
        <v>3</v>
      </c>
      <c r="Y25" s="34">
        <f t="shared" si="4"/>
        <v>100</v>
      </c>
      <c r="Z25" s="38">
        <v>3</v>
      </c>
      <c r="AA25" s="38">
        <v>2</v>
      </c>
      <c r="AB25" s="34">
        <f t="shared" si="5"/>
        <v>66.666666666666657</v>
      </c>
    </row>
    <row r="26" spans="1:28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75"/>
      <c r="Y26" s="49"/>
    </row>
    <row r="27" spans="1:28" ht="1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75"/>
      <c r="Y27" s="49"/>
    </row>
    <row r="28" spans="1:28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</sheetData>
  <mergeCells count="12">
    <mergeCell ref="A4:A5"/>
    <mergeCell ref="B4:D4"/>
    <mergeCell ref="E4:G4"/>
    <mergeCell ref="H4:J4"/>
    <mergeCell ref="K4:M4"/>
    <mergeCell ref="I1:M1"/>
    <mergeCell ref="B2:M2"/>
    <mergeCell ref="Z4:AB4"/>
    <mergeCell ref="N4:P4"/>
    <mergeCell ref="Q4:S4"/>
    <mergeCell ref="T4:V4"/>
    <mergeCell ref="W4:Y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M12" sqref="M12"/>
    </sheetView>
  </sheetViews>
  <sheetFormatPr defaultColWidth="8" defaultRowHeight="12.75" x14ac:dyDescent="0.2"/>
  <cols>
    <col min="1" max="1" width="60.28515625" style="2" customWidth="1"/>
    <col min="2" max="2" width="16.42578125" style="2" customWidth="1"/>
    <col min="3" max="3" width="15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268"/>
      <c r="C1" s="268"/>
      <c r="D1" s="268"/>
      <c r="E1" s="268"/>
    </row>
    <row r="2" spans="1:11" ht="27" customHeight="1" x14ac:dyDescent="0.2">
      <c r="A2" s="204" t="s">
        <v>72</v>
      </c>
      <c r="B2" s="204"/>
      <c r="C2" s="204"/>
      <c r="D2" s="204"/>
      <c r="E2" s="204"/>
    </row>
    <row r="3" spans="1:11" ht="21" customHeight="1" x14ac:dyDescent="0.2">
      <c r="A3" s="204" t="s">
        <v>35</v>
      </c>
      <c r="B3" s="204"/>
      <c r="C3" s="204"/>
      <c r="D3" s="204"/>
      <c r="E3" s="204"/>
    </row>
    <row r="4" spans="1:11" ht="20.25" customHeight="1" x14ac:dyDescent="0.2">
      <c r="A4" s="21"/>
    </row>
    <row r="5" spans="1:11" s="3" customFormat="1" ht="23.25" customHeight="1" x14ac:dyDescent="0.25">
      <c r="A5" s="200"/>
      <c r="B5" s="205" t="s">
        <v>97</v>
      </c>
      <c r="C5" s="205" t="s">
        <v>81</v>
      </c>
      <c r="D5" s="232" t="s">
        <v>1</v>
      </c>
      <c r="E5" s="233"/>
    </row>
    <row r="6" spans="1:11" s="3" customFormat="1" ht="32.25" customHeight="1" x14ac:dyDescent="0.25">
      <c r="A6" s="200"/>
      <c r="B6" s="206"/>
      <c r="C6" s="206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4" t="s">
        <v>66</v>
      </c>
      <c r="B8" s="183">
        <v>17737</v>
      </c>
      <c r="C8" s="183">
        <v>17018</v>
      </c>
      <c r="D8" s="151">
        <f>C8/B8*100</f>
        <v>95.946326887297744</v>
      </c>
      <c r="E8" s="128">
        <f t="shared" ref="E8" si="0">C8-B8</f>
        <v>-719</v>
      </c>
      <c r="K8" s="11"/>
    </row>
    <row r="9" spans="1:11" s="3" customFormat="1" ht="31.5" customHeight="1" x14ac:dyDescent="0.25">
      <c r="A9" s="104" t="s">
        <v>38</v>
      </c>
      <c r="B9" s="125">
        <v>8572</v>
      </c>
      <c r="C9" s="125">
        <v>8385</v>
      </c>
      <c r="D9" s="151">
        <f t="shared" ref="D9:D13" si="1">C9/B9*100</f>
        <v>97.81847876808213</v>
      </c>
      <c r="E9" s="128">
        <f t="shared" ref="E9:E13" si="2">C9-B9</f>
        <v>-187</v>
      </c>
      <c r="K9" s="11"/>
    </row>
    <row r="10" spans="1:11" s="3" customFormat="1" ht="54.75" customHeight="1" x14ac:dyDescent="0.25">
      <c r="A10" s="105" t="s">
        <v>67</v>
      </c>
      <c r="B10" s="125">
        <v>3479</v>
      </c>
      <c r="C10" s="125">
        <v>2684</v>
      </c>
      <c r="D10" s="151">
        <f t="shared" si="1"/>
        <v>77.148605921241725</v>
      </c>
      <c r="E10" s="128">
        <f t="shared" si="2"/>
        <v>-795</v>
      </c>
      <c r="K10" s="11"/>
    </row>
    <row r="11" spans="1:11" s="3" customFormat="1" ht="35.25" customHeight="1" x14ac:dyDescent="0.25">
      <c r="A11" s="104" t="s">
        <v>40</v>
      </c>
      <c r="B11" s="125">
        <v>336</v>
      </c>
      <c r="C11" s="125">
        <v>277</v>
      </c>
      <c r="D11" s="151">
        <f t="shared" si="1"/>
        <v>82.44047619047619</v>
      </c>
      <c r="E11" s="128">
        <f t="shared" si="2"/>
        <v>-59</v>
      </c>
      <c r="K11" s="11"/>
    </row>
    <row r="12" spans="1:11" s="3" customFormat="1" ht="45.75" customHeight="1" x14ac:dyDescent="0.25">
      <c r="A12" s="104" t="s">
        <v>31</v>
      </c>
      <c r="B12" s="125">
        <v>924</v>
      </c>
      <c r="C12" s="125">
        <v>590</v>
      </c>
      <c r="D12" s="151">
        <f t="shared" si="1"/>
        <v>63.852813852813853</v>
      </c>
      <c r="E12" s="128">
        <f t="shared" si="2"/>
        <v>-334</v>
      </c>
      <c r="K12" s="11"/>
    </row>
    <row r="13" spans="1:11" s="3" customFormat="1" ht="55.5" customHeight="1" x14ac:dyDescent="0.25">
      <c r="A13" s="104" t="s">
        <v>42</v>
      </c>
      <c r="B13" s="125">
        <v>7333</v>
      </c>
      <c r="C13" s="184">
        <v>8089</v>
      </c>
      <c r="D13" s="151">
        <f t="shared" si="1"/>
        <v>110.30955952543297</v>
      </c>
      <c r="E13" s="128">
        <f t="shared" si="2"/>
        <v>756</v>
      </c>
      <c r="K13" s="11"/>
    </row>
    <row r="14" spans="1:11" s="3" customFormat="1" ht="12.75" customHeight="1" x14ac:dyDescent="0.25">
      <c r="A14" s="194" t="s">
        <v>4</v>
      </c>
      <c r="B14" s="195"/>
      <c r="C14" s="195"/>
      <c r="D14" s="195"/>
      <c r="E14" s="195"/>
      <c r="K14" s="11"/>
    </row>
    <row r="15" spans="1:11" s="3" customFormat="1" ht="15" customHeight="1" x14ac:dyDescent="0.25">
      <c r="A15" s="196"/>
      <c r="B15" s="197"/>
      <c r="C15" s="197"/>
      <c r="D15" s="197"/>
      <c r="E15" s="197"/>
      <c r="K15" s="11"/>
    </row>
    <row r="16" spans="1:11" s="3" customFormat="1" ht="20.25" customHeight="1" x14ac:dyDescent="0.25">
      <c r="A16" s="198" t="s">
        <v>0</v>
      </c>
      <c r="B16" s="200" t="s">
        <v>82</v>
      </c>
      <c r="C16" s="200" t="s">
        <v>83</v>
      </c>
      <c r="D16" s="232" t="s">
        <v>1</v>
      </c>
      <c r="E16" s="233"/>
      <c r="K16" s="11"/>
    </row>
    <row r="17" spans="1:11" ht="35.25" customHeight="1" x14ac:dyDescent="0.2">
      <c r="A17" s="199"/>
      <c r="B17" s="200"/>
      <c r="C17" s="200"/>
      <c r="D17" s="4" t="s">
        <v>2</v>
      </c>
      <c r="E17" s="5" t="s">
        <v>64</v>
      </c>
      <c r="K17" s="11"/>
    </row>
    <row r="18" spans="1:11" ht="24" customHeight="1" x14ac:dyDescent="0.2">
      <c r="A18" s="104" t="s">
        <v>37</v>
      </c>
      <c r="B18" s="183">
        <v>11886</v>
      </c>
      <c r="C18" s="183">
        <v>9328</v>
      </c>
      <c r="D18" s="16">
        <f>C18/B18*100</f>
        <v>78.478882719165398</v>
      </c>
      <c r="E18" s="137">
        <f t="shared" ref="E18" si="3">C18-B18</f>
        <v>-2558</v>
      </c>
      <c r="K18" s="11"/>
    </row>
    <row r="19" spans="1:11" ht="25.5" customHeight="1" x14ac:dyDescent="0.2">
      <c r="A19" s="1" t="s">
        <v>38</v>
      </c>
      <c r="B19" s="138">
        <v>5041</v>
      </c>
      <c r="C19" s="138">
        <v>2602</v>
      </c>
      <c r="D19" s="16">
        <f t="shared" ref="D19:D20" si="4">C19/B19*100</f>
        <v>51.616742709779807</v>
      </c>
      <c r="E19" s="137">
        <f t="shared" ref="E19:E20" si="5">C19-B19</f>
        <v>-2439</v>
      </c>
      <c r="K19" s="11"/>
    </row>
    <row r="20" spans="1:11" ht="43.5" customHeight="1" x14ac:dyDescent="0.2">
      <c r="A20" s="1" t="s">
        <v>41</v>
      </c>
      <c r="B20" s="138">
        <v>4176</v>
      </c>
      <c r="C20" s="138">
        <v>2110</v>
      </c>
      <c r="D20" s="16">
        <f t="shared" si="4"/>
        <v>50.526819923371647</v>
      </c>
      <c r="E20" s="137">
        <f t="shared" si="5"/>
        <v>-2066</v>
      </c>
      <c r="K20" s="11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2021-08-16T09:12:39Z</cp:lastPrinted>
  <dcterms:created xsi:type="dcterms:W3CDTF">2020-12-10T10:35:03Z</dcterms:created>
  <dcterms:modified xsi:type="dcterms:W3CDTF">2021-08-16T11:51:13Z</dcterms:modified>
</cp:coreProperties>
</file>