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2 рік\ПОРТАЛ\2. Статистична інформація\"/>
    </mc:Choice>
  </mc:AlternateContent>
  <bookViews>
    <workbookView xWindow="0" yWindow="0" windowWidth="24000" windowHeight="9600" tabRatio="77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'10'!$A$1:$X$30</definedName>
    <definedName name="_xlnm.Print_Area" localSheetId="10">'11'!$A$1:$D$20</definedName>
    <definedName name="_xlnm.Print_Area" localSheetId="11">'12'!$A$1:$K$26</definedName>
    <definedName name="_xlnm.Print_Area" localSheetId="13">'14'!$A$1:$I$22</definedName>
    <definedName name="_xlnm.Print_Area" localSheetId="14">'15'!$A$1:$X$31</definedName>
    <definedName name="_xlnm.Print_Area" localSheetId="15">'16'!$A$1:$X$31</definedName>
    <definedName name="_xlnm.Print_Area" localSheetId="1">'2'!$A$1:$X$29</definedName>
    <definedName name="_xlnm.Print_Area" localSheetId="2">'3'!$A$1:$E$19</definedName>
    <definedName name="_xlnm.Print_Area" localSheetId="3">'4'!$A$1:$X$29</definedName>
    <definedName name="_xlnm.Print_Area" localSheetId="4">'5'!$A$1:$E$20</definedName>
    <definedName name="_xlnm.Print_Area" localSheetId="5">'6'!$A$1:$X$30</definedName>
    <definedName name="_xlnm.Print_Area" localSheetId="6">'7'!$A$1:$E$20</definedName>
    <definedName name="_xlnm.Print_Area" localSheetId="7">'8'!$A$1:$X$28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6" l="1"/>
  <c r="N13" i="39"/>
  <c r="N15" i="39"/>
  <c r="K13" i="39"/>
  <c r="K14" i="39"/>
  <c r="K15" i="39"/>
  <c r="K22" i="47" l="1"/>
  <c r="K23" i="47"/>
  <c r="K24" i="47"/>
  <c r="N15" i="47"/>
  <c r="N16" i="47"/>
  <c r="N17" i="47"/>
  <c r="N16" i="46"/>
  <c r="N17" i="46"/>
  <c r="N17" i="31"/>
  <c r="N10" i="34"/>
  <c r="N12" i="34"/>
  <c r="N15" i="34"/>
  <c r="N19" i="34"/>
  <c r="N22" i="34"/>
  <c r="N23" i="34"/>
  <c r="N24" i="34"/>
  <c r="N25" i="34"/>
  <c r="N26" i="34"/>
  <c r="N27" i="34"/>
  <c r="K13" i="34"/>
  <c r="K15" i="34"/>
  <c r="K17" i="34"/>
  <c r="K19" i="34"/>
  <c r="K21" i="34"/>
  <c r="K22" i="34"/>
  <c r="K26" i="34"/>
  <c r="H13" i="29"/>
  <c r="N12" i="29"/>
  <c r="N14" i="29"/>
  <c r="N18" i="29"/>
  <c r="N20" i="29"/>
  <c r="N21" i="29"/>
  <c r="K9" i="29"/>
  <c r="K10" i="29"/>
  <c r="K12" i="29"/>
  <c r="K14" i="29"/>
  <c r="K15" i="29"/>
  <c r="K17" i="29"/>
  <c r="K19" i="29"/>
  <c r="K20" i="29"/>
  <c r="K21" i="29"/>
  <c r="H20" i="34" l="1"/>
  <c r="E11" i="46" l="1"/>
  <c r="H11" i="46"/>
  <c r="K11" i="46"/>
  <c r="N11" i="46"/>
  <c r="E12" i="46"/>
  <c r="H12" i="46"/>
  <c r="K12" i="46"/>
  <c r="N12" i="46"/>
  <c r="E13" i="46"/>
  <c r="H13" i="46"/>
  <c r="K13" i="46"/>
  <c r="N13" i="46"/>
  <c r="E14" i="46"/>
  <c r="H14" i="46"/>
  <c r="N14" i="46"/>
  <c r="E15" i="46"/>
  <c r="H15" i="46"/>
  <c r="E16" i="46"/>
  <c r="H16" i="46"/>
  <c r="K16" i="46"/>
  <c r="E17" i="46"/>
  <c r="H17" i="46"/>
  <c r="K17" i="46"/>
  <c r="E18" i="46"/>
  <c r="H18" i="46"/>
  <c r="K18" i="46"/>
  <c r="N18" i="46"/>
  <c r="E19" i="46"/>
  <c r="H19" i="46"/>
  <c r="K19" i="46"/>
  <c r="N19" i="46"/>
  <c r="E20" i="46"/>
  <c r="H20" i="46"/>
  <c r="K20" i="46"/>
  <c r="N20" i="46"/>
  <c r="E21" i="46"/>
  <c r="H21" i="46"/>
  <c r="K21" i="46"/>
  <c r="N21" i="46"/>
  <c r="E22" i="46"/>
  <c r="H22" i="46"/>
  <c r="K22" i="46"/>
  <c r="N22" i="46"/>
  <c r="E23" i="46"/>
  <c r="H23" i="46"/>
  <c r="K23" i="46"/>
  <c r="N23" i="46"/>
  <c r="E24" i="46"/>
  <c r="H24" i="46"/>
  <c r="K24" i="46"/>
  <c r="N24" i="46"/>
  <c r="E25" i="46"/>
  <c r="H25" i="46"/>
  <c r="K25" i="46"/>
  <c r="N25" i="46"/>
  <c r="E26" i="46"/>
  <c r="H26" i="46"/>
  <c r="K26" i="46"/>
  <c r="N26" i="46"/>
  <c r="E27" i="46"/>
  <c r="H27" i="46"/>
  <c r="K27" i="46"/>
  <c r="N27" i="46"/>
  <c r="E28" i="46"/>
  <c r="H28" i="46"/>
  <c r="K28" i="46"/>
  <c r="N28" i="46"/>
  <c r="H11" i="34" l="1"/>
  <c r="K23" i="29"/>
  <c r="K16" i="39" l="1"/>
  <c r="N18" i="30" l="1"/>
  <c r="B10" i="47"/>
  <c r="H21" i="34" l="1"/>
  <c r="H19" i="34"/>
  <c r="K26" i="29"/>
  <c r="N16" i="39"/>
  <c r="H18" i="34" l="1"/>
  <c r="H10" i="34"/>
  <c r="N9" i="39" l="1"/>
  <c r="N21" i="39"/>
  <c r="K22" i="39"/>
  <c r="K19" i="39"/>
  <c r="K11" i="39"/>
  <c r="H12" i="39"/>
  <c r="N26" i="29"/>
  <c r="K25" i="29"/>
  <c r="H19" i="29"/>
  <c r="H16" i="29"/>
  <c r="H10" i="29"/>
  <c r="H11" i="29"/>
  <c r="H12" i="29"/>
  <c r="N11" i="30"/>
  <c r="K21" i="30"/>
  <c r="K16" i="30"/>
  <c r="K10" i="34"/>
  <c r="K26" i="47" l="1"/>
  <c r="K17" i="47"/>
  <c r="K18" i="47"/>
  <c r="K19" i="47"/>
  <c r="K17" i="30"/>
  <c r="N23" i="30"/>
  <c r="K22" i="30"/>
  <c r="H25" i="34" l="1"/>
  <c r="H23" i="34"/>
  <c r="H15" i="34"/>
  <c r="H16" i="34"/>
  <c r="H12" i="34"/>
  <c r="N23" i="29" l="1"/>
  <c r="K24" i="29" l="1"/>
  <c r="H26" i="29"/>
  <c r="H22" i="29"/>
  <c r="H18" i="29"/>
  <c r="H14" i="29"/>
  <c r="H9" i="29"/>
  <c r="N19" i="39"/>
  <c r="K25" i="39"/>
  <c r="K20" i="39"/>
  <c r="K18" i="39"/>
  <c r="K17" i="39"/>
  <c r="H18" i="39"/>
  <c r="K9" i="45" l="1"/>
  <c r="V10" i="46"/>
  <c r="B21" i="45" s="1"/>
  <c r="H7" i="49" l="1"/>
  <c r="C13" i="48" s="1"/>
  <c r="X11" i="46" l="1"/>
  <c r="X12" i="46"/>
  <c r="X13" i="46"/>
  <c r="X14" i="46"/>
  <c r="X15" i="46"/>
  <c r="X16" i="46"/>
  <c r="X17" i="46"/>
  <c r="X18" i="46"/>
  <c r="X19" i="46"/>
  <c r="X20" i="46"/>
  <c r="X21" i="46"/>
  <c r="X22" i="46"/>
  <c r="X23" i="46"/>
  <c r="X24" i="46"/>
  <c r="X25" i="46"/>
  <c r="X26" i="46"/>
  <c r="X27" i="46"/>
  <c r="X28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I7" i="49" l="1"/>
  <c r="C18" i="48" s="1"/>
  <c r="K10" i="39" l="1"/>
  <c r="K8" i="50" l="1"/>
  <c r="D20" i="48" s="1"/>
  <c r="J8" i="50"/>
  <c r="D19" i="48" s="1"/>
  <c r="I8" i="50"/>
  <c r="D18" i="48" s="1"/>
  <c r="H8" i="50"/>
  <c r="D13" i="48" s="1"/>
  <c r="G8" i="50"/>
  <c r="D12" i="48" s="1"/>
  <c r="F8" i="50"/>
  <c r="D11" i="48" s="1"/>
  <c r="E8" i="50"/>
  <c r="D8" i="50"/>
  <c r="D10" i="48" s="1"/>
  <c r="C8" i="50"/>
  <c r="D9" i="48" s="1"/>
  <c r="B8" i="50"/>
  <c r="D8" i="48" s="1"/>
  <c r="K7" i="49"/>
  <c r="C20" i="48" s="1"/>
  <c r="B20" i="48" s="1"/>
  <c r="J7" i="49"/>
  <c r="C19" i="48" s="1"/>
  <c r="B19" i="48" s="1"/>
  <c r="G7" i="49"/>
  <c r="C12" i="48" s="1"/>
  <c r="B12" i="48" s="1"/>
  <c r="F7" i="49"/>
  <c r="C11" i="48" s="1"/>
  <c r="B11" i="48" s="1"/>
  <c r="E7" i="49"/>
  <c r="D7" i="49"/>
  <c r="C10" i="48" s="1"/>
  <c r="B10" i="48" s="1"/>
  <c r="C7" i="49"/>
  <c r="C9" i="48" s="1"/>
  <c r="B9" i="48" s="1"/>
  <c r="B7" i="49"/>
  <c r="C8" i="48" s="1"/>
  <c r="B8" i="48" s="1"/>
  <c r="B13" i="48" l="1"/>
  <c r="B18" i="48"/>
  <c r="M9" i="34" l="1"/>
  <c r="C11" i="24" s="1"/>
  <c r="K12" i="30" l="1"/>
  <c r="N19" i="30" l="1"/>
  <c r="N16" i="30"/>
  <c r="N12" i="30"/>
  <c r="N13" i="31" l="1"/>
  <c r="H22" i="34"/>
  <c r="H23" i="29" l="1"/>
  <c r="V9" i="30" l="1"/>
  <c r="B20" i="40" s="1"/>
  <c r="N24" i="47" l="1"/>
  <c r="K28" i="47"/>
  <c r="H26" i="34" l="1"/>
  <c r="H20" i="29"/>
  <c r="N9" i="29"/>
  <c r="H11" i="47" l="1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K11" i="47"/>
  <c r="K12" i="47"/>
  <c r="K13" i="47"/>
  <c r="K14" i="47"/>
  <c r="K15" i="47"/>
  <c r="K16" i="47"/>
  <c r="K20" i="47"/>
  <c r="K21" i="47"/>
  <c r="K25" i="47"/>
  <c r="K27" i="47"/>
  <c r="N11" i="47"/>
  <c r="N12" i="47"/>
  <c r="N13" i="47"/>
  <c r="N14" i="47"/>
  <c r="N18" i="47"/>
  <c r="N19" i="47"/>
  <c r="N20" i="47"/>
  <c r="N21" i="47"/>
  <c r="N22" i="47"/>
  <c r="N23" i="47"/>
  <c r="N25" i="47"/>
  <c r="N26" i="47"/>
  <c r="N27" i="47"/>
  <c r="N28" i="47"/>
  <c r="M10" i="47"/>
  <c r="G13" i="45" s="1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X11" i="47"/>
  <c r="X12" i="47"/>
  <c r="X13" i="47"/>
  <c r="X14" i="47"/>
  <c r="X15" i="47"/>
  <c r="X16" i="47"/>
  <c r="X17" i="47"/>
  <c r="X18" i="47"/>
  <c r="X19" i="47"/>
  <c r="X20" i="47"/>
  <c r="X21" i="47"/>
  <c r="X22" i="47"/>
  <c r="X23" i="47"/>
  <c r="X24" i="47"/>
  <c r="X25" i="47"/>
  <c r="X26" i="47"/>
  <c r="X27" i="47"/>
  <c r="X28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U11" i="47"/>
  <c r="U12" i="47"/>
  <c r="U13" i="47"/>
  <c r="U14" i="47"/>
  <c r="U15" i="47"/>
  <c r="U16" i="47"/>
  <c r="U17" i="47"/>
  <c r="U18" i="47"/>
  <c r="U19" i="47"/>
  <c r="U20" i="47"/>
  <c r="U21" i="47"/>
  <c r="U22" i="47"/>
  <c r="U23" i="47"/>
  <c r="U24" i="47"/>
  <c r="U25" i="47"/>
  <c r="U26" i="47"/>
  <c r="U27" i="47"/>
  <c r="U28" i="47"/>
  <c r="X10" i="30" l="1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N10" i="30"/>
  <c r="N13" i="30"/>
  <c r="N14" i="30"/>
  <c r="N15" i="30"/>
  <c r="N17" i="30"/>
  <c r="N20" i="30"/>
  <c r="N21" i="30"/>
  <c r="N22" i="30"/>
  <c r="N24" i="30"/>
  <c r="N25" i="30"/>
  <c r="N26" i="30"/>
  <c r="N27" i="30"/>
  <c r="K10" i="30"/>
  <c r="K11" i="30"/>
  <c r="K13" i="30"/>
  <c r="K14" i="30"/>
  <c r="K15" i="30"/>
  <c r="K18" i="30"/>
  <c r="K19" i="30"/>
  <c r="K20" i="30"/>
  <c r="K23" i="30"/>
  <c r="K24" i="30"/>
  <c r="K25" i="30"/>
  <c r="K26" i="30"/>
  <c r="K27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W10" i="47"/>
  <c r="G21" i="45" s="1"/>
  <c r="V10" i="47"/>
  <c r="F21" i="45" s="1"/>
  <c r="K21" i="45" s="1"/>
  <c r="T10" i="47"/>
  <c r="G20" i="45" s="1"/>
  <c r="S10" i="47"/>
  <c r="F20" i="45" s="1"/>
  <c r="R10" i="47"/>
  <c r="G19" i="45" s="1"/>
  <c r="P10" i="47"/>
  <c r="G14" i="45" s="1"/>
  <c r="O10" i="47"/>
  <c r="F14" i="45" s="1"/>
  <c r="L10" i="47"/>
  <c r="F13" i="45" s="1"/>
  <c r="I13" i="45" s="1"/>
  <c r="J10" i="47"/>
  <c r="G12" i="45" s="1"/>
  <c r="I10" i="47"/>
  <c r="F12" i="45" s="1"/>
  <c r="G10" i="47"/>
  <c r="G11" i="45" s="1"/>
  <c r="F10" i="47"/>
  <c r="F11" i="45" s="1"/>
  <c r="D10" i="47"/>
  <c r="G10" i="45" s="1"/>
  <c r="C10" i="47"/>
  <c r="F10" i="45" s="1"/>
  <c r="G9" i="45"/>
  <c r="W10" i="46"/>
  <c r="C21" i="45" s="1"/>
  <c r="D21" i="45" s="1"/>
  <c r="T10" i="46"/>
  <c r="C20" i="45" s="1"/>
  <c r="S10" i="46"/>
  <c r="B20" i="45" s="1"/>
  <c r="R10" i="46"/>
  <c r="C19" i="45" s="1"/>
  <c r="P10" i="46"/>
  <c r="C14" i="45" s="1"/>
  <c r="O10" i="46"/>
  <c r="B14" i="45" s="1"/>
  <c r="M10" i="46"/>
  <c r="C13" i="45" s="1"/>
  <c r="L13" i="45" s="1"/>
  <c r="L10" i="46"/>
  <c r="B13" i="45" s="1"/>
  <c r="J10" i="46"/>
  <c r="C12" i="45" s="1"/>
  <c r="I10" i="46"/>
  <c r="B12" i="45" s="1"/>
  <c r="G10" i="46"/>
  <c r="C11" i="45" s="1"/>
  <c r="F10" i="46"/>
  <c r="B11" i="45" s="1"/>
  <c r="D10" i="46"/>
  <c r="C10" i="45" s="1"/>
  <c r="C10" i="46"/>
  <c r="B10" i="45" s="1"/>
  <c r="B10" i="46"/>
  <c r="C9" i="45" s="1"/>
  <c r="K10" i="45" l="1"/>
  <c r="H13" i="45"/>
  <c r="K13" i="45"/>
  <c r="E21" i="45"/>
  <c r="L21" i="45"/>
  <c r="L20" i="45"/>
  <c r="L19" i="45"/>
  <c r="L12" i="45"/>
  <c r="L11" i="45"/>
  <c r="L9" i="45"/>
  <c r="L14" i="45"/>
  <c r="I11" i="45"/>
  <c r="I12" i="45"/>
  <c r="I14" i="45"/>
  <c r="I20" i="45"/>
  <c r="I10" i="45"/>
  <c r="L10" i="45"/>
  <c r="I21" i="45"/>
  <c r="H21" i="45"/>
  <c r="H20" i="45"/>
  <c r="K20" i="45"/>
  <c r="H14" i="45"/>
  <c r="K14" i="45"/>
  <c r="H12" i="45"/>
  <c r="K12" i="45"/>
  <c r="K11" i="45"/>
  <c r="H11" i="45"/>
  <c r="H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U10" i="47"/>
  <c r="E10" i="46"/>
  <c r="H10" i="46"/>
  <c r="K10" i="46"/>
  <c r="N10" i="46"/>
  <c r="Q10" i="46"/>
  <c r="U10" i="46"/>
  <c r="X10" i="46"/>
  <c r="X10" i="47"/>
  <c r="E10" i="47"/>
  <c r="H10" i="47"/>
  <c r="K10" i="47"/>
  <c r="Q10" i="47"/>
  <c r="N10" i="47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W9" i="30" l="1"/>
  <c r="C20" i="40" s="1"/>
  <c r="D20" i="40" s="1"/>
  <c r="T9" i="30"/>
  <c r="C19" i="40" s="1"/>
  <c r="S9" i="30"/>
  <c r="B19" i="40" s="1"/>
  <c r="R9" i="30"/>
  <c r="C18" i="40" s="1"/>
  <c r="P9" i="30"/>
  <c r="C13" i="40" s="1"/>
  <c r="O9" i="30"/>
  <c r="B13" i="40" s="1"/>
  <c r="M9" i="30"/>
  <c r="C12" i="40" s="1"/>
  <c r="L9" i="30"/>
  <c r="B12" i="40" s="1"/>
  <c r="J9" i="30"/>
  <c r="C11" i="40" s="1"/>
  <c r="I9" i="30"/>
  <c r="B11" i="40" s="1"/>
  <c r="G9" i="30"/>
  <c r="C10" i="40" s="1"/>
  <c r="F9" i="30"/>
  <c r="B10" i="40" s="1"/>
  <c r="D9" i="30"/>
  <c r="C9" i="40" s="1"/>
  <c r="C9" i="30"/>
  <c r="B9" i="40" s="1"/>
  <c r="B9" i="30"/>
  <c r="C8" i="40" s="1"/>
  <c r="W7" i="31"/>
  <c r="C19" i="43" s="1"/>
  <c r="V7" i="31"/>
  <c r="T7" i="31"/>
  <c r="S7" i="31"/>
  <c r="R7" i="31"/>
  <c r="C17" i="43" s="1"/>
  <c r="P7" i="31"/>
  <c r="C12" i="43" s="1"/>
  <c r="O7" i="31"/>
  <c r="M7" i="31"/>
  <c r="C11" i="43" s="1"/>
  <c r="L7" i="31"/>
  <c r="J7" i="31"/>
  <c r="C10" i="43" s="1"/>
  <c r="I7" i="31"/>
  <c r="G7" i="31"/>
  <c r="C9" i="43" s="1"/>
  <c r="F7" i="31"/>
  <c r="D7" i="31"/>
  <c r="C8" i="43" s="1"/>
  <c r="C7" i="31"/>
  <c r="B7" i="31"/>
  <c r="C7" i="43" s="1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H15" i="29"/>
  <c r="H17" i="29"/>
  <c r="H21" i="29"/>
  <c r="H24" i="29"/>
  <c r="H25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H13" i="34"/>
  <c r="H17" i="34"/>
  <c r="H24" i="34"/>
  <c r="H27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W9" i="34"/>
  <c r="C19" i="24" s="1"/>
  <c r="V9" i="34"/>
  <c r="B19" i="24" s="1"/>
  <c r="T9" i="34"/>
  <c r="C18" i="24" s="1"/>
  <c r="S9" i="34"/>
  <c r="B18" i="24" s="1"/>
  <c r="R9" i="34"/>
  <c r="C17" i="24" s="1"/>
  <c r="P9" i="34"/>
  <c r="C12" i="24" s="1"/>
  <c r="O9" i="34"/>
  <c r="B12" i="24" s="1"/>
  <c r="L9" i="34"/>
  <c r="B11" i="24" s="1"/>
  <c r="D11" i="24" s="1"/>
  <c r="J9" i="34"/>
  <c r="I9" i="34"/>
  <c r="B10" i="24" s="1"/>
  <c r="G9" i="34"/>
  <c r="C9" i="24" s="1"/>
  <c r="F9" i="34"/>
  <c r="B9" i="24" s="1"/>
  <c r="D9" i="34"/>
  <c r="C8" i="24" s="1"/>
  <c r="C9" i="34"/>
  <c r="B8" i="24" s="1"/>
  <c r="B9" i="34"/>
  <c r="C7" i="24" s="1"/>
  <c r="B19" i="43" l="1"/>
  <c r="D19" i="43"/>
  <c r="B18" i="43"/>
  <c r="B12" i="43"/>
  <c r="E12" i="43" s="1"/>
  <c r="D12" i="43"/>
  <c r="B11" i="43"/>
  <c r="D11" i="43"/>
  <c r="B10" i="43"/>
  <c r="E10" i="43" s="1"/>
  <c r="D10" i="43"/>
  <c r="B9" i="43"/>
  <c r="E9" i="43" s="1"/>
  <c r="D9" i="43"/>
  <c r="B8" i="43"/>
  <c r="E8" i="43" s="1"/>
  <c r="D8" i="43"/>
  <c r="C18" i="43"/>
  <c r="D18" i="43"/>
  <c r="E20" i="40"/>
  <c r="E19" i="40"/>
  <c r="D13" i="40"/>
  <c r="E11" i="40"/>
  <c r="E19" i="43"/>
  <c r="D9" i="40"/>
  <c r="E11" i="43"/>
  <c r="K9" i="34"/>
  <c r="C10" i="24"/>
  <c r="D10" i="24" s="1"/>
  <c r="D12" i="40"/>
  <c r="D11" i="40"/>
  <c r="D10" i="40"/>
  <c r="E9" i="40"/>
  <c r="E13" i="40"/>
  <c r="D9" i="24"/>
  <c r="D12" i="24"/>
  <c r="D19" i="24"/>
  <c r="D18" i="24"/>
  <c r="D8" i="24"/>
  <c r="D19" i="40"/>
  <c r="E12" i="40"/>
  <c r="E10" i="40"/>
  <c r="H9" i="30"/>
  <c r="E9" i="30"/>
  <c r="K9" i="30"/>
  <c r="Q9" i="30"/>
  <c r="N9" i="30"/>
  <c r="H9" i="34"/>
  <c r="X9" i="30"/>
  <c r="U9" i="30"/>
  <c r="X9" i="34"/>
  <c r="U9" i="34"/>
  <c r="Q9" i="34"/>
  <c r="N9" i="34"/>
  <c r="E9" i="34"/>
  <c r="E18" i="43" l="1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N24" i="29"/>
  <c r="N25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N8" i="39"/>
  <c r="N10" i="39"/>
  <c r="N11" i="39"/>
  <c r="N17" i="39"/>
  <c r="N18" i="39"/>
  <c r="N20" i="39"/>
  <c r="N22" i="39"/>
  <c r="N23" i="39"/>
  <c r="N24" i="39"/>
  <c r="N25" i="3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W8" i="29" l="1"/>
  <c r="C18" i="42" s="1"/>
  <c r="V8" i="29"/>
  <c r="B18" i="42" s="1"/>
  <c r="T8" i="29"/>
  <c r="C17" i="42" s="1"/>
  <c r="S8" i="29"/>
  <c r="B17" i="42" s="1"/>
  <c r="R8" i="29"/>
  <c r="C16" i="42" s="1"/>
  <c r="P8" i="29"/>
  <c r="C11" i="42" s="1"/>
  <c r="O8" i="29"/>
  <c r="B11" i="42" s="1"/>
  <c r="M8" i="29"/>
  <c r="C10" i="42" s="1"/>
  <c r="L8" i="29"/>
  <c r="B10" i="42" s="1"/>
  <c r="J8" i="29"/>
  <c r="C9" i="42" s="1"/>
  <c r="I8" i="29"/>
  <c r="B9" i="42" s="1"/>
  <c r="G8" i="29"/>
  <c r="C8" i="42" s="1"/>
  <c r="F8" i="29"/>
  <c r="B8" i="42" s="1"/>
  <c r="D8" i="29"/>
  <c r="C7" i="42" s="1"/>
  <c r="C8" i="29"/>
  <c r="B7" i="42" s="1"/>
  <c r="B8" i="29"/>
  <c r="C6" i="42" s="1"/>
  <c r="F7" i="39"/>
  <c r="B9" i="23" s="1"/>
  <c r="B7" i="39"/>
  <c r="W7" i="39"/>
  <c r="C19" i="23" s="1"/>
  <c r="V7" i="39"/>
  <c r="B19" i="23" s="1"/>
  <c r="T7" i="39"/>
  <c r="C18" i="23" s="1"/>
  <c r="S7" i="39"/>
  <c r="B18" i="23" s="1"/>
  <c r="R7" i="39"/>
  <c r="C17" i="23" s="1"/>
  <c r="P7" i="39"/>
  <c r="C12" i="23" s="1"/>
  <c r="O7" i="39"/>
  <c r="B12" i="23" s="1"/>
  <c r="M7" i="39"/>
  <c r="C11" i="23" s="1"/>
  <c r="L7" i="39"/>
  <c r="B11" i="23" s="1"/>
  <c r="J7" i="39"/>
  <c r="C10" i="23" s="1"/>
  <c r="I7" i="39"/>
  <c r="B10" i="23" s="1"/>
  <c r="C7" i="39"/>
  <c r="B8" i="23" s="1"/>
  <c r="K8" i="39"/>
  <c r="K9" i="39"/>
  <c r="K21" i="39"/>
  <c r="K23" i="39"/>
  <c r="K24" i="39"/>
  <c r="H8" i="39"/>
  <c r="H9" i="39"/>
  <c r="H10" i="39"/>
  <c r="H11" i="39"/>
  <c r="H13" i="39"/>
  <c r="H14" i="39"/>
  <c r="H15" i="39"/>
  <c r="H16" i="39"/>
  <c r="H17" i="39"/>
  <c r="H19" i="39"/>
  <c r="H20" i="39"/>
  <c r="H21" i="39"/>
  <c r="H22" i="39"/>
  <c r="H23" i="39"/>
  <c r="H24" i="39"/>
  <c r="H25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G7" i="39"/>
  <c r="C9" i="23" s="1"/>
  <c r="D7" i="39"/>
  <c r="C8" i="23" s="1"/>
  <c r="D18" i="42" l="1"/>
  <c r="E18" i="42"/>
  <c r="D17" i="42"/>
  <c r="E17" i="42"/>
  <c r="D11" i="42"/>
  <c r="E11" i="42"/>
  <c r="D10" i="42"/>
  <c r="E10" i="42"/>
  <c r="D9" i="42"/>
  <c r="E9" i="42"/>
  <c r="D8" i="42"/>
  <c r="E8" i="42"/>
  <c r="D7" i="42"/>
  <c r="E7" i="42"/>
  <c r="K8" i="29"/>
  <c r="U8" i="29"/>
  <c r="H7" i="39"/>
  <c r="E7" i="39"/>
  <c r="X7" i="39"/>
  <c r="K7" i="39"/>
  <c r="Q7" i="39"/>
  <c r="H8" i="29"/>
  <c r="N8" i="29"/>
  <c r="X8" i="29"/>
  <c r="Q8" i="29"/>
  <c r="E8" i="29"/>
  <c r="U7" i="39"/>
  <c r="N7" i="39"/>
  <c r="E18" i="23"/>
  <c r="E19" i="23"/>
  <c r="D18" i="23"/>
  <c r="D19" i="23"/>
  <c r="E8" i="23"/>
  <c r="E9" i="23"/>
  <c r="E10" i="23"/>
  <c r="E11" i="23"/>
  <c r="E12" i="23"/>
  <c r="D8" i="23"/>
  <c r="D9" i="23"/>
  <c r="D10" i="23"/>
  <c r="D11" i="23"/>
  <c r="D12" i="23"/>
  <c r="E19" i="24" l="1"/>
  <c r="E18" i="24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<sst xmlns="http://schemas.openxmlformats.org/spreadsheetml/2006/main" count="772" uniqueCount="168">
  <si>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</si>
  <si>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</si>
  <si>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</si>
  <si>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</si>
  <si>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</si>
  <si>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</si>
  <si>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</si>
  <si>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</si>
  <si>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</si>
  <si>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</si>
  <si>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</si>
  <si>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</si>
  <si>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</si>
  <si>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</si>
  <si>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</si>
  <si>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</si>
  <si>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</si>
  <si>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</si>
  <si>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</si>
  <si>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</si>
  <si>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</si>
  <si>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</si>
  <si>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</si>
  <si>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</si>
  <si>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</si>
  <si>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</si>
  <si>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</si>
  <si>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</si>
  <si>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</si>
  <si>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</si>
  <si>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</si>
  <si>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</si>
  <si>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</si>
  <si>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</si>
  <si>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</si>
  <si>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</si>
  <si>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</si>
  <si>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</si>
  <si>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</si>
  <si>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Ковельський МРЦЗ</t>
  </si>
  <si>
    <t>2021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</si>
  <si>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</si>
  <si>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</si>
  <si>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</si>
  <si>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</si>
  <si>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</si>
  <si>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</si>
  <si>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</si>
  <si>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</si>
  <si>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</si>
  <si>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</si>
  <si>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</si>
  <si>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</si>
  <si>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</si>
  <si>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</si>
  <si>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</si>
  <si>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тис. осіб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</si>
  <si>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</si>
  <si>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</si>
  <si>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</si>
  <si>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</si>
  <si>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</si>
  <si>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</si>
  <si>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</si>
  <si>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</si>
  <si>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</si>
  <si>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</si>
  <si>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</si>
  <si>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</si>
  <si>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</si>
  <si>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</si>
  <si>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</si>
  <si>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</si>
  <si>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</si>
  <si>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</si>
  <si>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</si>
  <si>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</si>
  <si>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</si>
  <si>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</si>
  <si>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</si>
  <si>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</si>
  <si>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</si>
  <si>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</si>
  <si>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</si>
  <si>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</si>
  <si>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</si>
  <si>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</si>
  <si>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</si>
  <si>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</si>
  <si>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</si>
  <si>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Надання послуг Волинською обласною службою зайнятості чоловікам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</si>
  <si>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</si>
  <si>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</si>
  <si>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</si>
  <si>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</si>
  <si>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</si>
  <si>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>Х</t>
  </si>
  <si>
    <t xml:space="preserve">    Надання послуг Волинською обласною службою зайнятості особам з інвалідністю </t>
  </si>
  <si>
    <t>2022</t>
  </si>
  <si>
    <t>Отримували послуги,  осіб*</t>
  </si>
  <si>
    <t>Отримували послуги *</t>
  </si>
  <si>
    <t>Отримували послуги, осіб *</t>
  </si>
  <si>
    <t>Отримували послуги на кінець періоду*</t>
  </si>
  <si>
    <t>Всього отримують послуги на кінець періоду*</t>
  </si>
  <si>
    <t>січень-серпень 2021 р.</t>
  </si>
  <si>
    <t>січень-серпень 2022 р.</t>
  </si>
  <si>
    <t>1 вересня 2021 р.</t>
  </si>
  <si>
    <t xml:space="preserve"> 1 вересня 2022 р.</t>
  </si>
  <si>
    <t>у січні-серпні 2021-2022 рр.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</si>
  <si>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січні-серпні 2021-2022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</si>
  <si>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у січні-серпні 2021-2022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</si>
  <si>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січні-серпні 2021-2022 рр.</t>
  </si>
  <si>
    <t>у  січні-серпні 2022 року</t>
  </si>
  <si>
    <t>Станом на 1 вересня 2022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</si>
  <si>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січні-серпні 2022 р.</t>
  </si>
  <si>
    <t>у січні-серпні 2022 р.</t>
  </si>
  <si>
    <t>у січні-серпні 2021 - 2022 рр.</t>
  </si>
  <si>
    <t>-</t>
  </si>
  <si>
    <t>у 13,6 р.</t>
  </si>
  <si>
    <t>у 16,3 р.</t>
  </si>
  <si>
    <t>у 18,0 р.</t>
  </si>
  <si>
    <t>у 13,7 р.</t>
  </si>
  <si>
    <t>у 24,0 р.</t>
  </si>
  <si>
    <t>у 29,1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</si>
  <si>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січні-серпні 2021-2022 рр.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</si>
  <si>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46 р.</t>
  </si>
  <si>
    <t>у 6,5 р.</t>
  </si>
  <si>
    <t>у 39 р.</t>
  </si>
  <si>
    <t>у 22 р.</t>
  </si>
  <si>
    <t>у 46р.</t>
  </si>
  <si>
    <t>у 6р.</t>
  </si>
  <si>
    <t>у 39р.</t>
  </si>
  <si>
    <t>у 21р.</t>
  </si>
  <si>
    <t>у 10,5р.</t>
  </si>
  <si>
    <t>у 23р.</t>
  </si>
  <si>
    <t>у 7р.</t>
  </si>
  <si>
    <t>у 15р.</t>
  </si>
  <si>
    <t>у 12,8р.</t>
  </si>
  <si>
    <t>у 12,6р.</t>
  </si>
  <si>
    <t>у 9,8 р.</t>
  </si>
  <si>
    <t>у 10,7 р.</t>
  </si>
  <si>
    <t>у 4 р.</t>
  </si>
  <si>
    <t>у 5 р.</t>
  </si>
  <si>
    <t>у 14 р.</t>
  </si>
  <si>
    <t>у 26,5 р.</t>
  </si>
  <si>
    <t>у 16 р.</t>
  </si>
  <si>
    <t>у 3 р.</t>
  </si>
  <si>
    <t>у 19 р.</t>
  </si>
  <si>
    <t>у 9 р.</t>
  </si>
  <si>
    <t>у 6 р.</t>
  </si>
  <si>
    <t>у 7,5 р.</t>
  </si>
  <si>
    <t>у 27,3 р.</t>
  </si>
  <si>
    <t>у 18,5 р.</t>
  </si>
  <si>
    <t>у 20 р.</t>
  </si>
  <si>
    <t>у 11 р.</t>
  </si>
  <si>
    <t>у 24 р.</t>
  </si>
  <si>
    <t>у 2 р.</t>
  </si>
  <si>
    <t>у 8,5 р.</t>
  </si>
  <si>
    <t>у 24,5 р.</t>
  </si>
  <si>
    <t>у 19,5 р.</t>
  </si>
  <si>
    <t>у 10,5 р.</t>
  </si>
  <si>
    <t>у 23 р.</t>
  </si>
  <si>
    <t>у 7 р.</t>
  </si>
  <si>
    <t>у 15 р.</t>
  </si>
  <si>
    <t>у 13,2 р.</t>
  </si>
  <si>
    <t>у 11,2 р.</t>
  </si>
  <si>
    <t>у 11,1 р.</t>
  </si>
  <si>
    <t>у 3,5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</si>
</sst>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71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42" fillId="0" borderId="6" xfId="12" applyNumberFormat="1" applyFont="1" applyFill="1" applyBorder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0" fontId="31" fillId="0" borderId="6" xfId="12" applyFont="1" applyFill="1" applyBorder="1"/>
    <xf numFmtId="3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3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1" fillId="0" borderId="0" xfId="14" applyFont="1" applyFill="1"/>
    <xf numFmtId="1" fontId="47" fillId="0" borderId="1" xfId="6" applyNumberFormat="1" applyFont="1" applyFill="1" applyBorder="1" applyAlignment="1" applyProtection="1">
      <protection locked="0"/>
    </xf>
    <xf numFmtId="1" fontId="47" fillId="2" borderId="1" xfId="6" applyNumberFormat="1" applyFont="1" applyFill="1" applyBorder="1" applyAlignment="1" applyProtection="1">
      <protection locked="0"/>
    </xf>
    <xf numFmtId="1" fontId="48" fillId="0" borderId="0" xfId="6" applyNumberFormat="1" applyFont="1" applyFill="1" applyProtection="1">
      <protection locked="0"/>
    </xf>
    <xf numFmtId="1" fontId="48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7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8" fillId="0" borderId="6" xfId="17" applyNumberFormat="1" applyFont="1" applyFill="1" applyBorder="1" applyAlignment="1" applyProtection="1">
      <alignment horizontal="center"/>
    </xf>
    <xf numFmtId="1" fontId="48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4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0" fillId="0" borderId="0" xfId="12" applyFont="1" applyFill="1" applyBorder="1"/>
    <xf numFmtId="0" fontId="51" fillId="0" borderId="6" xfId="12" applyFont="1" applyFill="1" applyBorder="1" applyAlignment="1">
      <alignment horizontal="center" wrapText="1"/>
    </xf>
    <xf numFmtId="1" fontId="51" fillId="0" borderId="6" xfId="12" applyNumberFormat="1" applyFont="1" applyFill="1" applyBorder="1" applyAlignment="1">
      <alignment horizontal="center" wrapText="1"/>
    </xf>
    <xf numFmtId="0" fontId="51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5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9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Border="1" applyAlignment="1" applyProtection="1">
      <protection locked="0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0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5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7" fillId="2" borderId="1" xfId="0" applyNumberFormat="1" applyFont="1" applyFill="1" applyBorder="1" applyAlignment="1" applyProtection="1">
      <protection locked="0"/>
    </xf>
    <xf numFmtId="1" fontId="47" fillId="0" borderId="1" xfId="0" applyNumberFormat="1" applyFont="1" applyFill="1" applyBorder="1" applyAlignment="1" applyProtection="1">
      <protection locked="0"/>
    </xf>
    <xf numFmtId="1" fontId="44" fillId="2" borderId="1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Fill="1" applyProtection="1">
      <protection locked="0"/>
    </xf>
    <xf numFmtId="1" fontId="48" fillId="0" borderId="0" xfId="0" applyNumberFormat="1" applyFont="1" applyFill="1" applyBorder="1" applyAlignment="1" applyProtection="1">
      <protection locked="0"/>
    </xf>
    <xf numFmtId="1" fontId="45" fillId="0" borderId="6" xfId="0" applyNumberFormat="1" applyFont="1" applyFill="1" applyBorder="1" applyAlignment="1" applyProtection="1">
      <alignment horizontal="center"/>
    </xf>
    <xf numFmtId="1" fontId="45" fillId="0" borderId="0" xfId="0" applyNumberFormat="1" applyFont="1" applyFill="1" applyProtection="1"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2" fillId="0" borderId="0" xfId="8" applyFont="1" applyAlignment="1">
      <alignment vertical="center" wrapText="1"/>
    </xf>
    <xf numFmtId="0" fontId="63" fillId="0" borderId="0" xfId="8" applyFont="1" applyAlignment="1">
      <alignment vertical="center" wrapText="1"/>
    </xf>
    <xf numFmtId="0" fontId="62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64" fillId="0" borderId="0" xfId="7" applyFont="1" applyAlignment="1">
      <alignment vertical="top" wrapText="1"/>
    </xf>
    <xf numFmtId="0" fontId="16" fillId="0" borderId="0" xfId="7" applyFont="1"/>
    <xf numFmtId="0" fontId="16" fillId="0" borderId="0" xfId="8" applyFont="1" applyAlignment="1">
      <alignment vertical="center" wrapText="1"/>
    </xf>
    <xf numFmtId="0" fontId="65" fillId="0" borderId="0" xfId="8" applyFont="1" applyAlignment="1">
      <alignment vertical="center" wrapText="1"/>
    </xf>
    <xf numFmtId="3" fontId="16" fillId="0" borderId="0" xfId="8" applyNumberFormat="1" applyFont="1" applyAlignment="1">
      <alignment vertical="center" wrapText="1"/>
    </xf>
    <xf numFmtId="3" fontId="12" fillId="0" borderId="6" xfId="17" applyNumberFormat="1" applyFont="1" applyFill="1" applyBorder="1" applyAlignment="1" applyProtection="1">
      <alignment horizontal="center" vertical="center"/>
    </xf>
    <xf numFmtId="0" fontId="66" fillId="0" borderId="0" xfId="8" applyFont="1" applyFill="1" applyAlignment="1">
      <alignment vertical="center" wrapText="1"/>
    </xf>
    <xf numFmtId="165" fontId="66" fillId="0" borderId="0" xfId="8" applyNumberFormat="1" applyFont="1" applyFill="1" applyAlignment="1">
      <alignment vertical="center" wrapText="1"/>
    </xf>
    <xf numFmtId="3" fontId="66" fillId="0" borderId="0" xfId="8" applyNumberFormat="1" applyFont="1" applyFill="1" applyAlignment="1">
      <alignment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62" fillId="0" borderId="0" xfId="8" applyFont="1" applyFill="1" applyAlignment="1">
      <alignment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0" fontId="39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7" fillId="0" borderId="0" xfId="15" applyFont="1" applyFill="1" applyBorder="1" applyAlignment="1">
      <alignment horizontal="left"/>
    </xf>
    <xf numFmtId="3" fontId="17" fillId="0" borderId="0" xfId="17" applyNumberFormat="1" applyFont="1" applyFill="1" applyBorder="1" applyAlignment="1" applyProtection="1">
      <alignment horizontal="center"/>
      <protection locked="0"/>
    </xf>
    <xf numFmtId="164" fontId="12" fillId="0" borderId="0" xfId="17" applyNumberFormat="1" applyFont="1" applyFill="1" applyBorder="1" applyAlignment="1" applyProtection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58" fillId="0" borderId="6" xfId="6" applyNumberFormat="1" applyFont="1" applyFill="1" applyBorder="1" applyAlignment="1" applyProtection="1">
      <alignment horizontal="center" vertical="center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64" fontId="16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20" fillId="0" borderId="6" xfId="15" applyNumberFormat="1" applyFont="1" applyFill="1" applyBorder="1" applyAlignment="1">
      <alignment horizontal="center"/>
    </xf>
    <xf numFmtId="3" fontId="20" fillId="0" borderId="6" xfId="6" applyNumberFormat="1" applyFont="1" applyFill="1" applyBorder="1" applyAlignment="1" applyProtection="1">
      <alignment horizontal="center"/>
      <protection locked="0"/>
    </xf>
    <xf numFmtId="3" fontId="20" fillId="0" borderId="6" xfId="6" applyNumberFormat="1" applyFont="1" applyFill="1" applyBorder="1" applyAlignment="1" applyProtection="1">
      <alignment horizontal="center"/>
    </xf>
    <xf numFmtId="1" fontId="59" fillId="0" borderId="0" xfId="8" applyNumberFormat="1" applyFont="1" applyAlignment="1">
      <alignment vertical="center" wrapText="1"/>
    </xf>
    <xf numFmtId="0" fontId="62" fillId="0" borderId="0" xfId="7" applyFont="1" applyFill="1"/>
    <xf numFmtId="0" fontId="67" fillId="0" borderId="0" xfId="8" applyFont="1" applyFill="1" applyAlignment="1">
      <alignment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3" fontId="68" fillId="0" borderId="0" xfId="8" applyNumberFormat="1" applyFont="1" applyFill="1" applyAlignment="1">
      <alignment vertical="center" wrapText="1"/>
    </xf>
    <xf numFmtId="3" fontId="65" fillId="0" borderId="0" xfId="8" applyNumberFormat="1" applyFont="1" applyAlignment="1">
      <alignment horizontal="center" vertical="center" wrapText="1"/>
    </xf>
    <xf numFmtId="0" fontId="1" fillId="0" borderId="10" xfId="7" applyFont="1" applyFill="1" applyBorder="1" applyAlignment="1">
      <alignment horizontal="left" wrapText="1"/>
    </xf>
    <xf numFmtId="0" fontId="56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1" fillId="0" borderId="0" xfId="7" applyFont="1" applyFill="1" applyBorder="1" applyAlignment="1">
      <alignment horizontal="left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49" fontId="41" fillId="0" borderId="6" xfId="12" applyNumberFormat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55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0" fillId="0" borderId="10" xfId="12" applyFont="1" applyFill="1" applyBorder="1" applyAlignment="1">
      <alignment horizontal="left" vertical="top" wrapText="1"/>
    </xf>
    <xf numFmtId="0" fontId="30" fillId="0" borderId="0" xfId="12" applyFont="1" applyFill="1" applyAlignment="1">
      <alignment horizontal="left" vertical="top" wrapText="1"/>
    </xf>
    <xf numFmtId="0" fontId="41" fillId="0" borderId="6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33" fillId="0" borderId="0" xfId="6" applyNumberFormat="1" applyFont="1" applyFill="1" applyBorder="1" applyAlignment="1" applyProtection="1">
      <alignment horizontal="right" vertical="center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34" fillId="0" borderId="2" xfId="12" applyFont="1" applyFill="1" applyBorder="1" applyAlignment="1">
      <alignment horizontal="center" vertical="center" wrapText="1"/>
    </xf>
    <xf numFmtId="0" fontId="34" fillId="0" borderId="7" xfId="12" applyFont="1" applyFill="1" applyBorder="1" applyAlignment="1">
      <alignment horizontal="center" vertical="center" wrapText="1"/>
    </xf>
    <xf numFmtId="0" fontId="34" fillId="0" borderId="5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7" fillId="0" borderId="0" xfId="12" applyFont="1" applyFill="1" applyAlignment="1">
      <alignment horizontal="right" vertical="center"/>
    </xf>
    <xf numFmtId="0" fontId="39" fillId="0" borderId="0" xfId="12" applyFont="1" applyFill="1" applyAlignment="1">
      <alignment horizontal="right" vertical="center"/>
    </xf>
    <xf numFmtId="0" fontId="29" fillId="0" borderId="0" xfId="12" applyFont="1" applyFill="1" applyBorder="1" applyAlignment="1">
      <alignment horizontal="center" vertical="top" wrapText="1"/>
    </xf>
    <xf numFmtId="1" fontId="56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0" fontId="61" fillId="0" borderId="9" xfId="9" applyFont="1" applyFill="1" applyBorder="1" applyAlignment="1">
      <alignment horizontal="center" vertical="center" wrapText="1"/>
    </xf>
    <xf numFmtId="0" fontId="61" fillId="0" borderId="10" xfId="9" applyFont="1" applyFill="1" applyBorder="1" applyAlignment="1">
      <alignment horizontal="center" vertical="center" wrapText="1"/>
    </xf>
    <xf numFmtId="0" fontId="61" fillId="0" borderId="8" xfId="9" applyFont="1" applyFill="1" applyBorder="1" applyAlignment="1">
      <alignment horizontal="center" vertical="center" wrapText="1"/>
    </xf>
    <xf numFmtId="0" fontId="61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59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2" xfId="17" applyNumberFormat="1" applyFont="1" applyFill="1" applyBorder="1" applyAlignment="1" applyProtection="1">
      <alignment horizontal="center" vertical="center" wrapText="1"/>
    </xf>
    <xf numFmtId="1" fontId="12" fillId="0" borderId="5" xfId="17" applyNumberFormat="1" applyFont="1" applyFill="1" applyBorder="1" applyAlignment="1" applyProtection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56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70" workbookViewId="0">
      <selection activeCell="S12" sqref="S12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1" ht="18" customHeight="1" x14ac:dyDescent="0.2">
      <c r="B1" s="252"/>
      <c r="C1" s="252"/>
      <c r="D1" s="252"/>
      <c r="E1" s="252"/>
    </row>
    <row r="2" spans="1:11" ht="78" customHeight="1" x14ac:dyDescent="0.2">
      <c r="A2" s="253" t="s">
        <v>46</v>
      </c>
      <c r="B2" s="253"/>
      <c r="C2" s="253"/>
      <c r="D2" s="253"/>
      <c r="E2" s="253"/>
    </row>
    <row r="3" spans="1:11" ht="17.25" customHeight="1" x14ac:dyDescent="0.2">
      <c r="A3" s="253"/>
      <c r="B3" s="253"/>
      <c r="C3" s="253"/>
      <c r="D3" s="253"/>
      <c r="E3" s="253"/>
    </row>
    <row r="4" spans="1:11" s="3" customFormat="1" ht="23.25" customHeight="1" x14ac:dyDescent="0.25">
      <c r="A4" s="258" t="s">
        <v>0</v>
      </c>
      <c r="B4" s="254" t="s">
        <v>104</v>
      </c>
      <c r="C4" s="254" t="s">
        <v>105</v>
      </c>
      <c r="D4" s="256" t="s">
        <v>1</v>
      </c>
      <c r="E4" s="257"/>
    </row>
    <row r="5" spans="1:11" s="3" customFormat="1" ht="27.75" customHeight="1" x14ac:dyDescent="0.25">
      <c r="A5" s="259"/>
      <c r="B5" s="255"/>
      <c r="C5" s="255"/>
      <c r="D5" s="4" t="s">
        <v>2</v>
      </c>
      <c r="E5" s="5" t="s">
        <v>41</v>
      </c>
    </row>
    <row r="6" spans="1:11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1" customHeight="1" x14ac:dyDescent="0.25">
      <c r="A7" s="99" t="s">
        <v>93</v>
      </c>
      <c r="B7" s="117" t="s">
        <v>96</v>
      </c>
      <c r="C7" s="117">
        <v>5118</v>
      </c>
      <c r="D7" s="138" t="s">
        <v>96</v>
      </c>
      <c r="E7" s="120" t="s">
        <v>96</v>
      </c>
      <c r="K7" s="11"/>
    </row>
    <row r="8" spans="1:11" s="3" customFormat="1" ht="24.75" customHeight="1" x14ac:dyDescent="0.25">
      <c r="A8" s="99" t="s">
        <v>33</v>
      </c>
      <c r="B8" s="117">
        <f>'2'!C7</f>
        <v>6888</v>
      </c>
      <c r="C8" s="117">
        <f>'2'!D7</f>
        <v>4982</v>
      </c>
      <c r="D8" s="138">
        <f t="shared" ref="D8:D12" si="0">C8/B8*100</f>
        <v>72.328687572590013</v>
      </c>
      <c r="E8" s="120">
        <f t="shared" ref="E8:E12" si="1">C8-B8</f>
        <v>-1906</v>
      </c>
      <c r="K8" s="11"/>
    </row>
    <row r="9" spans="1:11" s="3" customFormat="1" ht="45" customHeight="1" x14ac:dyDescent="0.25">
      <c r="A9" s="100" t="s">
        <v>34</v>
      </c>
      <c r="B9" s="117">
        <f>'2'!F7</f>
        <v>1245</v>
      </c>
      <c r="C9" s="117">
        <f>'2'!G7</f>
        <v>747</v>
      </c>
      <c r="D9" s="138">
        <f t="shared" si="0"/>
        <v>60</v>
      </c>
      <c r="E9" s="120">
        <f t="shared" si="1"/>
        <v>-498</v>
      </c>
      <c r="K9" s="11"/>
    </row>
    <row r="10" spans="1:11" s="3" customFormat="1" ht="27" customHeight="1" x14ac:dyDescent="0.25">
      <c r="A10" s="99" t="s">
        <v>35</v>
      </c>
      <c r="B10" s="117">
        <f>'2'!I7</f>
        <v>223</v>
      </c>
      <c r="C10" s="117">
        <f>'2'!J7</f>
        <v>182</v>
      </c>
      <c r="D10" s="138">
        <f t="shared" si="0"/>
        <v>81.61434977578476</v>
      </c>
      <c r="E10" s="120">
        <f t="shared" si="1"/>
        <v>-41</v>
      </c>
      <c r="K10" s="11"/>
    </row>
    <row r="11" spans="1:11" s="3" customFormat="1" ht="45.75" customHeight="1" x14ac:dyDescent="0.25">
      <c r="A11" s="99" t="s">
        <v>28</v>
      </c>
      <c r="B11" s="117">
        <f>'2'!L7</f>
        <v>499</v>
      </c>
      <c r="C11" s="117">
        <f>'2'!M7</f>
        <v>151</v>
      </c>
      <c r="D11" s="138">
        <f t="shared" si="0"/>
        <v>30.260521042084171</v>
      </c>
      <c r="E11" s="120">
        <f t="shared" si="1"/>
        <v>-348</v>
      </c>
      <c r="K11" s="11"/>
    </row>
    <row r="12" spans="1:11" s="3" customFormat="1" ht="42" customHeight="1" x14ac:dyDescent="0.25">
      <c r="A12" s="99" t="s">
        <v>37</v>
      </c>
      <c r="B12" s="117">
        <f>'2'!O7</f>
        <v>6735</v>
      </c>
      <c r="C12" s="117">
        <f>'2'!P7</f>
        <v>4914</v>
      </c>
      <c r="D12" s="138">
        <f t="shared" si="0"/>
        <v>72.962138084632528</v>
      </c>
      <c r="E12" s="120">
        <f t="shared" si="1"/>
        <v>-1821</v>
      </c>
      <c r="K12" s="11"/>
    </row>
    <row r="13" spans="1:11" s="3" customFormat="1" ht="12.75" customHeight="1" x14ac:dyDescent="0.25">
      <c r="A13" s="260" t="s">
        <v>4</v>
      </c>
      <c r="B13" s="261"/>
      <c r="C13" s="261"/>
      <c r="D13" s="261"/>
      <c r="E13" s="261"/>
      <c r="K13" s="11"/>
    </row>
    <row r="14" spans="1:11" s="3" customFormat="1" ht="15" customHeight="1" x14ac:dyDescent="0.25">
      <c r="A14" s="262"/>
      <c r="B14" s="263"/>
      <c r="C14" s="263"/>
      <c r="D14" s="263"/>
      <c r="E14" s="263"/>
      <c r="K14" s="11"/>
    </row>
    <row r="15" spans="1:11" s="3" customFormat="1" ht="24" customHeight="1" x14ac:dyDescent="0.25">
      <c r="A15" s="258" t="s">
        <v>0</v>
      </c>
      <c r="B15" s="264" t="s">
        <v>106</v>
      </c>
      <c r="C15" s="264" t="s">
        <v>107</v>
      </c>
      <c r="D15" s="256" t="s">
        <v>1</v>
      </c>
      <c r="E15" s="257"/>
      <c r="K15" s="11"/>
    </row>
    <row r="16" spans="1:11" ht="32.25" customHeight="1" x14ac:dyDescent="0.2">
      <c r="A16" s="259"/>
      <c r="B16" s="264"/>
      <c r="C16" s="264"/>
      <c r="D16" s="4" t="s">
        <v>2</v>
      </c>
      <c r="E16" s="5" t="s">
        <v>44</v>
      </c>
      <c r="K16" s="11"/>
    </row>
    <row r="17" spans="1:11" ht="24" customHeight="1" x14ac:dyDescent="0.2">
      <c r="A17" s="99" t="s">
        <v>93</v>
      </c>
      <c r="B17" s="118" t="s">
        <v>91</v>
      </c>
      <c r="C17" s="118">
        <f>'2'!R7</f>
        <v>1660</v>
      </c>
      <c r="D17" s="212" t="s">
        <v>91</v>
      </c>
      <c r="E17" s="214" t="s">
        <v>91</v>
      </c>
      <c r="K17" s="11"/>
    </row>
    <row r="18" spans="1:11" ht="25.5" customHeight="1" x14ac:dyDescent="0.2">
      <c r="A18" s="1" t="s">
        <v>33</v>
      </c>
      <c r="B18" s="118">
        <f>'2'!S7</f>
        <v>2503</v>
      </c>
      <c r="C18" s="118">
        <f>'2'!T7</f>
        <v>1641</v>
      </c>
      <c r="D18" s="14">
        <f t="shared" ref="D18:D19" si="2">C18/B18*100</f>
        <v>65.561326408310023</v>
      </c>
      <c r="E18" s="121">
        <f t="shared" ref="E18:E19" si="3">C18-B18</f>
        <v>-862</v>
      </c>
      <c r="K18" s="11"/>
    </row>
    <row r="19" spans="1:11" ht="33.75" customHeight="1" x14ac:dyDescent="0.2">
      <c r="A19" s="1" t="s">
        <v>36</v>
      </c>
      <c r="B19" s="118">
        <f>'2'!V7</f>
        <v>2181</v>
      </c>
      <c r="C19" s="118">
        <f>'2'!W7</f>
        <v>1436</v>
      </c>
      <c r="D19" s="14">
        <f t="shared" si="2"/>
        <v>65.841357175607513</v>
      </c>
      <c r="E19" s="121">
        <f t="shared" si="3"/>
        <v>-745</v>
      </c>
      <c r="K19" s="11"/>
    </row>
    <row r="20" spans="1:11" ht="40.5" customHeight="1" x14ac:dyDescent="0.2">
      <c r="A20" s="251" t="s">
        <v>92</v>
      </c>
      <c r="B20" s="251"/>
      <c r="C20" s="251"/>
      <c r="D20" s="251"/>
      <c r="E20" s="251"/>
    </row>
  </sheetData>
  <mergeCells count="13">
    <mergeCell ref="A20:E20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90" workbookViewId="0">
      <selection activeCell="L20" sqref="L20"/>
    </sheetView>
  </sheetViews>
  <sheetFormatPr defaultRowHeight="15.75" x14ac:dyDescent="0.25"/>
  <cols>
    <col min="1" max="1" width="31" style="68" customWidth="1"/>
    <col min="2" max="2" width="12.5703125" style="68" customWidth="1"/>
    <col min="3" max="4" width="10.140625" style="66" customWidth="1"/>
    <col min="5" max="5" width="7.140625" style="69" customWidth="1"/>
    <col min="6" max="7" width="10.7109375" style="66" customWidth="1"/>
    <col min="8" max="8" width="7.140625" style="69" customWidth="1"/>
    <col min="9" max="9" width="8.140625" style="66" customWidth="1"/>
    <col min="10" max="10" width="7.5703125" style="66" customWidth="1"/>
    <col min="11" max="11" width="7" style="69" customWidth="1"/>
    <col min="12" max="13" width="9.5703125" style="69" customWidth="1"/>
    <col min="14" max="14" width="6.28515625" style="69" customWidth="1"/>
    <col min="15" max="16" width="9.28515625" style="66" customWidth="1"/>
    <col min="17" max="17" width="6.42578125" style="69" customWidth="1"/>
    <col min="18" max="18" width="16.42578125" style="66" customWidth="1"/>
    <col min="19" max="19" width="9.140625" style="66" customWidth="1"/>
    <col min="20" max="20" width="9.5703125" style="66" customWidth="1"/>
    <col min="21" max="21" width="6.42578125" style="69" customWidth="1"/>
    <col min="22" max="22" width="8.5703125" style="66" customWidth="1"/>
    <col min="23" max="23" width="9.5703125" style="67" customWidth="1"/>
    <col min="24" max="24" width="6.7109375" style="69" customWidth="1"/>
    <col min="25" max="27" width="9.140625" style="66"/>
    <col min="28" max="28" width="10.85546875" style="66" bestFit="1" customWidth="1"/>
    <col min="29" max="249" width="9.140625" style="66"/>
    <col min="250" max="250" width="18.7109375" style="66" customWidth="1"/>
    <col min="251" max="252" width="9.42578125" style="66" customWidth="1"/>
    <col min="253" max="253" width="7.7109375" style="66" customWidth="1"/>
    <col min="254" max="254" width="9.28515625" style="66" customWidth="1"/>
    <col min="255" max="255" width="9.85546875" style="66" customWidth="1"/>
    <col min="256" max="256" width="7.140625" style="66" customWidth="1"/>
    <col min="257" max="257" width="8.5703125" style="66" customWidth="1"/>
    <col min="258" max="258" width="8.85546875" style="66" customWidth="1"/>
    <col min="259" max="259" width="7.140625" style="66" customWidth="1"/>
    <col min="260" max="260" width="9" style="66" customWidth="1"/>
    <col min="261" max="261" width="8.7109375" style="66" customWidth="1"/>
    <col min="262" max="262" width="6.5703125" style="66" customWidth="1"/>
    <col min="263" max="263" width="8.140625" style="66" customWidth="1"/>
    <col min="264" max="264" width="7.5703125" style="66" customWidth="1"/>
    <col min="265" max="265" width="7" style="66" customWidth="1"/>
    <col min="266" max="267" width="8.7109375" style="66" customWidth="1"/>
    <col min="268" max="268" width="7.28515625" style="66" customWidth="1"/>
    <col min="269" max="269" width="8.140625" style="66" customWidth="1"/>
    <col min="270" max="270" width="8.7109375" style="66" customWidth="1"/>
    <col min="271" max="271" width="6.42578125" style="66" customWidth="1"/>
    <col min="272" max="273" width="9.28515625" style="66" customWidth="1"/>
    <col min="274" max="274" width="6.42578125" style="66" customWidth="1"/>
    <col min="275" max="276" width="9.5703125" style="66" customWidth="1"/>
    <col min="277" max="277" width="6.42578125" style="66" customWidth="1"/>
    <col min="278" max="279" width="9.5703125" style="66" customWidth="1"/>
    <col min="280" max="280" width="6.7109375" style="66" customWidth="1"/>
    <col min="281" max="283" width="9.140625" style="66"/>
    <col min="284" max="284" width="10.85546875" style="66" bestFit="1" customWidth="1"/>
    <col min="285" max="505" width="9.140625" style="66"/>
    <col min="506" max="506" width="18.7109375" style="66" customWidth="1"/>
    <col min="507" max="508" width="9.42578125" style="66" customWidth="1"/>
    <col min="509" max="509" width="7.7109375" style="66" customWidth="1"/>
    <col min="510" max="510" width="9.28515625" style="66" customWidth="1"/>
    <col min="511" max="511" width="9.85546875" style="66" customWidth="1"/>
    <col min="512" max="512" width="7.140625" style="66" customWidth="1"/>
    <col min="513" max="513" width="8.5703125" style="66" customWidth="1"/>
    <col min="514" max="514" width="8.85546875" style="66" customWidth="1"/>
    <col min="515" max="515" width="7.140625" style="66" customWidth="1"/>
    <col min="516" max="516" width="9" style="66" customWidth="1"/>
    <col min="517" max="517" width="8.7109375" style="66" customWidth="1"/>
    <col min="518" max="518" width="6.5703125" style="66" customWidth="1"/>
    <col min="519" max="519" width="8.140625" style="66" customWidth="1"/>
    <col min="520" max="520" width="7.5703125" style="66" customWidth="1"/>
    <col min="521" max="521" width="7" style="66" customWidth="1"/>
    <col min="522" max="523" width="8.7109375" style="66" customWidth="1"/>
    <col min="524" max="524" width="7.28515625" style="66" customWidth="1"/>
    <col min="525" max="525" width="8.140625" style="66" customWidth="1"/>
    <col min="526" max="526" width="8.7109375" style="66" customWidth="1"/>
    <col min="527" max="527" width="6.42578125" style="66" customWidth="1"/>
    <col min="528" max="529" width="9.28515625" style="66" customWidth="1"/>
    <col min="530" max="530" width="6.42578125" style="66" customWidth="1"/>
    <col min="531" max="532" width="9.5703125" style="66" customWidth="1"/>
    <col min="533" max="533" width="6.42578125" style="66" customWidth="1"/>
    <col min="534" max="535" width="9.5703125" style="66" customWidth="1"/>
    <col min="536" max="536" width="6.7109375" style="66" customWidth="1"/>
    <col min="537" max="539" width="9.140625" style="66"/>
    <col min="540" max="540" width="10.85546875" style="66" bestFit="1" customWidth="1"/>
    <col min="541" max="761" width="9.140625" style="66"/>
    <col min="762" max="762" width="18.7109375" style="66" customWidth="1"/>
    <col min="763" max="764" width="9.42578125" style="66" customWidth="1"/>
    <col min="765" max="765" width="7.7109375" style="66" customWidth="1"/>
    <col min="766" max="766" width="9.28515625" style="66" customWidth="1"/>
    <col min="767" max="767" width="9.85546875" style="66" customWidth="1"/>
    <col min="768" max="768" width="7.140625" style="66" customWidth="1"/>
    <col min="769" max="769" width="8.5703125" style="66" customWidth="1"/>
    <col min="770" max="770" width="8.85546875" style="66" customWidth="1"/>
    <col min="771" max="771" width="7.140625" style="66" customWidth="1"/>
    <col min="772" max="772" width="9" style="66" customWidth="1"/>
    <col min="773" max="773" width="8.7109375" style="66" customWidth="1"/>
    <col min="774" max="774" width="6.5703125" style="66" customWidth="1"/>
    <col min="775" max="775" width="8.140625" style="66" customWidth="1"/>
    <col min="776" max="776" width="7.5703125" style="66" customWidth="1"/>
    <col min="777" max="777" width="7" style="66" customWidth="1"/>
    <col min="778" max="779" width="8.7109375" style="66" customWidth="1"/>
    <col min="780" max="780" width="7.28515625" style="66" customWidth="1"/>
    <col min="781" max="781" width="8.140625" style="66" customWidth="1"/>
    <col min="782" max="782" width="8.7109375" style="66" customWidth="1"/>
    <col min="783" max="783" width="6.42578125" style="66" customWidth="1"/>
    <col min="784" max="785" width="9.28515625" style="66" customWidth="1"/>
    <col min="786" max="786" width="6.42578125" style="66" customWidth="1"/>
    <col min="787" max="788" width="9.5703125" style="66" customWidth="1"/>
    <col min="789" max="789" width="6.42578125" style="66" customWidth="1"/>
    <col min="790" max="791" width="9.5703125" style="66" customWidth="1"/>
    <col min="792" max="792" width="6.7109375" style="66" customWidth="1"/>
    <col min="793" max="795" width="9.140625" style="66"/>
    <col min="796" max="796" width="10.85546875" style="66" bestFit="1" customWidth="1"/>
    <col min="797" max="1017" width="9.140625" style="66"/>
    <col min="1018" max="1018" width="18.7109375" style="66" customWidth="1"/>
    <col min="1019" max="1020" width="9.42578125" style="66" customWidth="1"/>
    <col min="1021" max="1021" width="7.7109375" style="66" customWidth="1"/>
    <col min="1022" max="1022" width="9.28515625" style="66" customWidth="1"/>
    <col min="1023" max="1023" width="9.85546875" style="66" customWidth="1"/>
    <col min="1024" max="1024" width="7.140625" style="66" customWidth="1"/>
    <col min="1025" max="1025" width="8.5703125" style="66" customWidth="1"/>
    <col min="1026" max="1026" width="8.85546875" style="66" customWidth="1"/>
    <col min="1027" max="1027" width="7.140625" style="66" customWidth="1"/>
    <col min="1028" max="1028" width="9" style="66" customWidth="1"/>
    <col min="1029" max="1029" width="8.7109375" style="66" customWidth="1"/>
    <col min="1030" max="1030" width="6.5703125" style="66" customWidth="1"/>
    <col min="1031" max="1031" width="8.140625" style="66" customWidth="1"/>
    <col min="1032" max="1032" width="7.5703125" style="66" customWidth="1"/>
    <col min="1033" max="1033" width="7" style="66" customWidth="1"/>
    <col min="1034" max="1035" width="8.7109375" style="66" customWidth="1"/>
    <col min="1036" max="1036" width="7.28515625" style="66" customWidth="1"/>
    <col min="1037" max="1037" width="8.140625" style="66" customWidth="1"/>
    <col min="1038" max="1038" width="8.7109375" style="66" customWidth="1"/>
    <col min="1039" max="1039" width="6.42578125" style="66" customWidth="1"/>
    <col min="1040" max="1041" width="9.28515625" style="66" customWidth="1"/>
    <col min="1042" max="1042" width="6.42578125" style="66" customWidth="1"/>
    <col min="1043" max="1044" width="9.5703125" style="66" customWidth="1"/>
    <col min="1045" max="1045" width="6.42578125" style="66" customWidth="1"/>
    <col min="1046" max="1047" width="9.5703125" style="66" customWidth="1"/>
    <col min="1048" max="1048" width="6.7109375" style="66" customWidth="1"/>
    <col min="1049" max="1051" width="9.140625" style="66"/>
    <col min="1052" max="1052" width="10.85546875" style="66" bestFit="1" customWidth="1"/>
    <col min="1053" max="1273" width="9.140625" style="66"/>
    <col min="1274" max="1274" width="18.7109375" style="66" customWidth="1"/>
    <col min="1275" max="1276" width="9.42578125" style="66" customWidth="1"/>
    <col min="1277" max="1277" width="7.7109375" style="66" customWidth="1"/>
    <col min="1278" max="1278" width="9.28515625" style="66" customWidth="1"/>
    <col min="1279" max="1279" width="9.85546875" style="66" customWidth="1"/>
    <col min="1280" max="1280" width="7.140625" style="66" customWidth="1"/>
    <col min="1281" max="1281" width="8.5703125" style="66" customWidth="1"/>
    <col min="1282" max="1282" width="8.85546875" style="66" customWidth="1"/>
    <col min="1283" max="1283" width="7.140625" style="66" customWidth="1"/>
    <col min="1284" max="1284" width="9" style="66" customWidth="1"/>
    <col min="1285" max="1285" width="8.7109375" style="66" customWidth="1"/>
    <col min="1286" max="1286" width="6.5703125" style="66" customWidth="1"/>
    <col min="1287" max="1287" width="8.140625" style="66" customWidth="1"/>
    <col min="1288" max="1288" width="7.5703125" style="66" customWidth="1"/>
    <col min="1289" max="1289" width="7" style="66" customWidth="1"/>
    <col min="1290" max="1291" width="8.7109375" style="66" customWidth="1"/>
    <col min="1292" max="1292" width="7.28515625" style="66" customWidth="1"/>
    <col min="1293" max="1293" width="8.140625" style="66" customWidth="1"/>
    <col min="1294" max="1294" width="8.7109375" style="66" customWidth="1"/>
    <col min="1295" max="1295" width="6.42578125" style="66" customWidth="1"/>
    <col min="1296" max="1297" width="9.28515625" style="66" customWidth="1"/>
    <col min="1298" max="1298" width="6.42578125" style="66" customWidth="1"/>
    <col min="1299" max="1300" width="9.5703125" style="66" customWidth="1"/>
    <col min="1301" max="1301" width="6.42578125" style="66" customWidth="1"/>
    <col min="1302" max="1303" width="9.5703125" style="66" customWidth="1"/>
    <col min="1304" max="1304" width="6.7109375" style="66" customWidth="1"/>
    <col min="1305" max="1307" width="9.140625" style="66"/>
    <col min="1308" max="1308" width="10.85546875" style="66" bestFit="1" customWidth="1"/>
    <col min="1309" max="1529" width="9.140625" style="66"/>
    <col min="1530" max="1530" width="18.7109375" style="66" customWidth="1"/>
    <col min="1531" max="1532" width="9.42578125" style="66" customWidth="1"/>
    <col min="1533" max="1533" width="7.7109375" style="66" customWidth="1"/>
    <col min="1534" max="1534" width="9.28515625" style="66" customWidth="1"/>
    <col min="1535" max="1535" width="9.85546875" style="66" customWidth="1"/>
    <col min="1536" max="1536" width="7.140625" style="66" customWidth="1"/>
    <col min="1537" max="1537" width="8.5703125" style="66" customWidth="1"/>
    <col min="1538" max="1538" width="8.85546875" style="66" customWidth="1"/>
    <col min="1539" max="1539" width="7.140625" style="66" customWidth="1"/>
    <col min="1540" max="1540" width="9" style="66" customWidth="1"/>
    <col min="1541" max="1541" width="8.7109375" style="66" customWidth="1"/>
    <col min="1542" max="1542" width="6.5703125" style="66" customWidth="1"/>
    <col min="1543" max="1543" width="8.140625" style="66" customWidth="1"/>
    <col min="1544" max="1544" width="7.5703125" style="66" customWidth="1"/>
    <col min="1545" max="1545" width="7" style="66" customWidth="1"/>
    <col min="1546" max="1547" width="8.7109375" style="66" customWidth="1"/>
    <col min="1548" max="1548" width="7.28515625" style="66" customWidth="1"/>
    <col min="1549" max="1549" width="8.140625" style="66" customWidth="1"/>
    <col min="1550" max="1550" width="8.7109375" style="66" customWidth="1"/>
    <col min="1551" max="1551" width="6.42578125" style="66" customWidth="1"/>
    <col min="1552" max="1553" width="9.28515625" style="66" customWidth="1"/>
    <col min="1554" max="1554" width="6.42578125" style="66" customWidth="1"/>
    <col min="1555" max="1556" width="9.5703125" style="66" customWidth="1"/>
    <col min="1557" max="1557" width="6.42578125" style="66" customWidth="1"/>
    <col min="1558" max="1559" width="9.5703125" style="66" customWidth="1"/>
    <col min="1560" max="1560" width="6.7109375" style="66" customWidth="1"/>
    <col min="1561" max="1563" width="9.140625" style="66"/>
    <col min="1564" max="1564" width="10.85546875" style="66" bestFit="1" customWidth="1"/>
    <col min="1565" max="1785" width="9.140625" style="66"/>
    <col min="1786" max="1786" width="18.7109375" style="66" customWidth="1"/>
    <col min="1787" max="1788" width="9.42578125" style="66" customWidth="1"/>
    <col min="1789" max="1789" width="7.7109375" style="66" customWidth="1"/>
    <col min="1790" max="1790" width="9.28515625" style="66" customWidth="1"/>
    <col min="1791" max="1791" width="9.85546875" style="66" customWidth="1"/>
    <col min="1792" max="1792" width="7.140625" style="66" customWidth="1"/>
    <col min="1793" max="1793" width="8.5703125" style="66" customWidth="1"/>
    <col min="1794" max="1794" width="8.85546875" style="66" customWidth="1"/>
    <col min="1795" max="1795" width="7.140625" style="66" customWidth="1"/>
    <col min="1796" max="1796" width="9" style="66" customWidth="1"/>
    <col min="1797" max="1797" width="8.7109375" style="66" customWidth="1"/>
    <col min="1798" max="1798" width="6.5703125" style="66" customWidth="1"/>
    <col min="1799" max="1799" width="8.140625" style="66" customWidth="1"/>
    <col min="1800" max="1800" width="7.5703125" style="66" customWidth="1"/>
    <col min="1801" max="1801" width="7" style="66" customWidth="1"/>
    <col min="1802" max="1803" width="8.7109375" style="66" customWidth="1"/>
    <col min="1804" max="1804" width="7.28515625" style="66" customWidth="1"/>
    <col min="1805" max="1805" width="8.140625" style="66" customWidth="1"/>
    <col min="1806" max="1806" width="8.7109375" style="66" customWidth="1"/>
    <col min="1807" max="1807" width="6.42578125" style="66" customWidth="1"/>
    <col min="1808" max="1809" width="9.28515625" style="66" customWidth="1"/>
    <col min="1810" max="1810" width="6.42578125" style="66" customWidth="1"/>
    <col min="1811" max="1812" width="9.5703125" style="66" customWidth="1"/>
    <col min="1813" max="1813" width="6.42578125" style="66" customWidth="1"/>
    <col min="1814" max="1815" width="9.5703125" style="66" customWidth="1"/>
    <col min="1816" max="1816" width="6.7109375" style="66" customWidth="1"/>
    <col min="1817" max="1819" width="9.140625" style="66"/>
    <col min="1820" max="1820" width="10.85546875" style="66" bestFit="1" customWidth="1"/>
    <col min="1821" max="2041" width="9.140625" style="66"/>
    <col min="2042" max="2042" width="18.7109375" style="66" customWidth="1"/>
    <col min="2043" max="2044" width="9.42578125" style="66" customWidth="1"/>
    <col min="2045" max="2045" width="7.7109375" style="66" customWidth="1"/>
    <col min="2046" max="2046" width="9.28515625" style="66" customWidth="1"/>
    <col min="2047" max="2047" width="9.85546875" style="66" customWidth="1"/>
    <col min="2048" max="2048" width="7.140625" style="66" customWidth="1"/>
    <col min="2049" max="2049" width="8.5703125" style="66" customWidth="1"/>
    <col min="2050" max="2050" width="8.85546875" style="66" customWidth="1"/>
    <col min="2051" max="2051" width="7.140625" style="66" customWidth="1"/>
    <col min="2052" max="2052" width="9" style="66" customWidth="1"/>
    <col min="2053" max="2053" width="8.7109375" style="66" customWidth="1"/>
    <col min="2054" max="2054" width="6.5703125" style="66" customWidth="1"/>
    <col min="2055" max="2055" width="8.140625" style="66" customWidth="1"/>
    <col min="2056" max="2056" width="7.5703125" style="66" customWidth="1"/>
    <col min="2057" max="2057" width="7" style="66" customWidth="1"/>
    <col min="2058" max="2059" width="8.7109375" style="66" customWidth="1"/>
    <col min="2060" max="2060" width="7.28515625" style="66" customWidth="1"/>
    <col min="2061" max="2061" width="8.140625" style="66" customWidth="1"/>
    <col min="2062" max="2062" width="8.7109375" style="66" customWidth="1"/>
    <col min="2063" max="2063" width="6.42578125" style="66" customWidth="1"/>
    <col min="2064" max="2065" width="9.28515625" style="66" customWidth="1"/>
    <col min="2066" max="2066" width="6.42578125" style="66" customWidth="1"/>
    <col min="2067" max="2068" width="9.5703125" style="66" customWidth="1"/>
    <col min="2069" max="2069" width="6.42578125" style="66" customWidth="1"/>
    <col min="2070" max="2071" width="9.5703125" style="66" customWidth="1"/>
    <col min="2072" max="2072" width="6.7109375" style="66" customWidth="1"/>
    <col min="2073" max="2075" width="9.140625" style="66"/>
    <col min="2076" max="2076" width="10.85546875" style="66" bestFit="1" customWidth="1"/>
    <col min="2077" max="2297" width="9.140625" style="66"/>
    <col min="2298" max="2298" width="18.7109375" style="66" customWidth="1"/>
    <col min="2299" max="2300" width="9.42578125" style="66" customWidth="1"/>
    <col min="2301" max="2301" width="7.7109375" style="66" customWidth="1"/>
    <col min="2302" max="2302" width="9.28515625" style="66" customWidth="1"/>
    <col min="2303" max="2303" width="9.85546875" style="66" customWidth="1"/>
    <col min="2304" max="2304" width="7.140625" style="66" customWidth="1"/>
    <col min="2305" max="2305" width="8.5703125" style="66" customWidth="1"/>
    <col min="2306" max="2306" width="8.85546875" style="66" customWidth="1"/>
    <col min="2307" max="2307" width="7.140625" style="66" customWidth="1"/>
    <col min="2308" max="2308" width="9" style="66" customWidth="1"/>
    <col min="2309" max="2309" width="8.7109375" style="66" customWidth="1"/>
    <col min="2310" max="2310" width="6.5703125" style="66" customWidth="1"/>
    <col min="2311" max="2311" width="8.140625" style="66" customWidth="1"/>
    <col min="2312" max="2312" width="7.5703125" style="66" customWidth="1"/>
    <col min="2313" max="2313" width="7" style="66" customWidth="1"/>
    <col min="2314" max="2315" width="8.7109375" style="66" customWidth="1"/>
    <col min="2316" max="2316" width="7.28515625" style="66" customWidth="1"/>
    <col min="2317" max="2317" width="8.140625" style="66" customWidth="1"/>
    <col min="2318" max="2318" width="8.7109375" style="66" customWidth="1"/>
    <col min="2319" max="2319" width="6.42578125" style="66" customWidth="1"/>
    <col min="2320" max="2321" width="9.28515625" style="66" customWidth="1"/>
    <col min="2322" max="2322" width="6.42578125" style="66" customWidth="1"/>
    <col min="2323" max="2324" width="9.5703125" style="66" customWidth="1"/>
    <col min="2325" max="2325" width="6.42578125" style="66" customWidth="1"/>
    <col min="2326" max="2327" width="9.5703125" style="66" customWidth="1"/>
    <col min="2328" max="2328" width="6.7109375" style="66" customWidth="1"/>
    <col min="2329" max="2331" width="9.140625" style="66"/>
    <col min="2332" max="2332" width="10.85546875" style="66" bestFit="1" customWidth="1"/>
    <col min="2333" max="2553" width="9.140625" style="66"/>
    <col min="2554" max="2554" width="18.7109375" style="66" customWidth="1"/>
    <col min="2555" max="2556" width="9.42578125" style="66" customWidth="1"/>
    <col min="2557" max="2557" width="7.7109375" style="66" customWidth="1"/>
    <col min="2558" max="2558" width="9.28515625" style="66" customWidth="1"/>
    <col min="2559" max="2559" width="9.85546875" style="66" customWidth="1"/>
    <col min="2560" max="2560" width="7.140625" style="66" customWidth="1"/>
    <col min="2561" max="2561" width="8.5703125" style="66" customWidth="1"/>
    <col min="2562" max="2562" width="8.85546875" style="66" customWidth="1"/>
    <col min="2563" max="2563" width="7.140625" style="66" customWidth="1"/>
    <col min="2564" max="2564" width="9" style="66" customWidth="1"/>
    <col min="2565" max="2565" width="8.7109375" style="66" customWidth="1"/>
    <col min="2566" max="2566" width="6.5703125" style="66" customWidth="1"/>
    <col min="2567" max="2567" width="8.140625" style="66" customWidth="1"/>
    <col min="2568" max="2568" width="7.5703125" style="66" customWidth="1"/>
    <col min="2569" max="2569" width="7" style="66" customWidth="1"/>
    <col min="2570" max="2571" width="8.7109375" style="66" customWidth="1"/>
    <col min="2572" max="2572" width="7.28515625" style="66" customWidth="1"/>
    <col min="2573" max="2573" width="8.140625" style="66" customWidth="1"/>
    <col min="2574" max="2574" width="8.7109375" style="66" customWidth="1"/>
    <col min="2575" max="2575" width="6.42578125" style="66" customWidth="1"/>
    <col min="2576" max="2577" width="9.28515625" style="66" customWidth="1"/>
    <col min="2578" max="2578" width="6.42578125" style="66" customWidth="1"/>
    <col min="2579" max="2580" width="9.5703125" style="66" customWidth="1"/>
    <col min="2581" max="2581" width="6.42578125" style="66" customWidth="1"/>
    <col min="2582" max="2583" width="9.5703125" style="66" customWidth="1"/>
    <col min="2584" max="2584" width="6.7109375" style="66" customWidth="1"/>
    <col min="2585" max="2587" width="9.140625" style="66"/>
    <col min="2588" max="2588" width="10.85546875" style="66" bestFit="1" customWidth="1"/>
    <col min="2589" max="2809" width="9.140625" style="66"/>
    <col min="2810" max="2810" width="18.7109375" style="66" customWidth="1"/>
    <col min="2811" max="2812" width="9.42578125" style="66" customWidth="1"/>
    <col min="2813" max="2813" width="7.7109375" style="66" customWidth="1"/>
    <col min="2814" max="2814" width="9.28515625" style="66" customWidth="1"/>
    <col min="2815" max="2815" width="9.85546875" style="66" customWidth="1"/>
    <col min="2816" max="2816" width="7.140625" style="66" customWidth="1"/>
    <col min="2817" max="2817" width="8.5703125" style="66" customWidth="1"/>
    <col min="2818" max="2818" width="8.85546875" style="66" customWidth="1"/>
    <col min="2819" max="2819" width="7.140625" style="66" customWidth="1"/>
    <col min="2820" max="2820" width="9" style="66" customWidth="1"/>
    <col min="2821" max="2821" width="8.7109375" style="66" customWidth="1"/>
    <col min="2822" max="2822" width="6.5703125" style="66" customWidth="1"/>
    <col min="2823" max="2823" width="8.140625" style="66" customWidth="1"/>
    <col min="2824" max="2824" width="7.5703125" style="66" customWidth="1"/>
    <col min="2825" max="2825" width="7" style="66" customWidth="1"/>
    <col min="2826" max="2827" width="8.7109375" style="66" customWidth="1"/>
    <col min="2828" max="2828" width="7.28515625" style="66" customWidth="1"/>
    <col min="2829" max="2829" width="8.140625" style="66" customWidth="1"/>
    <col min="2830" max="2830" width="8.7109375" style="66" customWidth="1"/>
    <col min="2831" max="2831" width="6.42578125" style="66" customWidth="1"/>
    <col min="2832" max="2833" width="9.28515625" style="66" customWidth="1"/>
    <col min="2834" max="2834" width="6.42578125" style="66" customWidth="1"/>
    <col min="2835" max="2836" width="9.5703125" style="66" customWidth="1"/>
    <col min="2837" max="2837" width="6.42578125" style="66" customWidth="1"/>
    <col min="2838" max="2839" width="9.5703125" style="66" customWidth="1"/>
    <col min="2840" max="2840" width="6.7109375" style="66" customWidth="1"/>
    <col min="2841" max="2843" width="9.140625" style="66"/>
    <col min="2844" max="2844" width="10.85546875" style="66" bestFit="1" customWidth="1"/>
    <col min="2845" max="3065" width="9.140625" style="66"/>
    <col min="3066" max="3066" width="18.7109375" style="66" customWidth="1"/>
    <col min="3067" max="3068" width="9.42578125" style="66" customWidth="1"/>
    <col min="3069" max="3069" width="7.7109375" style="66" customWidth="1"/>
    <col min="3070" max="3070" width="9.28515625" style="66" customWidth="1"/>
    <col min="3071" max="3071" width="9.85546875" style="66" customWidth="1"/>
    <col min="3072" max="3072" width="7.140625" style="66" customWidth="1"/>
    <col min="3073" max="3073" width="8.5703125" style="66" customWidth="1"/>
    <col min="3074" max="3074" width="8.85546875" style="66" customWidth="1"/>
    <col min="3075" max="3075" width="7.140625" style="66" customWidth="1"/>
    <col min="3076" max="3076" width="9" style="66" customWidth="1"/>
    <col min="3077" max="3077" width="8.7109375" style="66" customWidth="1"/>
    <col min="3078" max="3078" width="6.5703125" style="66" customWidth="1"/>
    <col min="3079" max="3079" width="8.140625" style="66" customWidth="1"/>
    <col min="3080" max="3080" width="7.5703125" style="66" customWidth="1"/>
    <col min="3081" max="3081" width="7" style="66" customWidth="1"/>
    <col min="3082" max="3083" width="8.7109375" style="66" customWidth="1"/>
    <col min="3084" max="3084" width="7.28515625" style="66" customWidth="1"/>
    <col min="3085" max="3085" width="8.140625" style="66" customWidth="1"/>
    <col min="3086" max="3086" width="8.7109375" style="66" customWidth="1"/>
    <col min="3087" max="3087" width="6.42578125" style="66" customWidth="1"/>
    <col min="3088" max="3089" width="9.28515625" style="66" customWidth="1"/>
    <col min="3090" max="3090" width="6.42578125" style="66" customWidth="1"/>
    <col min="3091" max="3092" width="9.5703125" style="66" customWidth="1"/>
    <col min="3093" max="3093" width="6.42578125" style="66" customWidth="1"/>
    <col min="3094" max="3095" width="9.5703125" style="66" customWidth="1"/>
    <col min="3096" max="3096" width="6.7109375" style="66" customWidth="1"/>
    <col min="3097" max="3099" width="9.140625" style="66"/>
    <col min="3100" max="3100" width="10.85546875" style="66" bestFit="1" customWidth="1"/>
    <col min="3101" max="3321" width="9.140625" style="66"/>
    <col min="3322" max="3322" width="18.7109375" style="66" customWidth="1"/>
    <col min="3323" max="3324" width="9.42578125" style="66" customWidth="1"/>
    <col min="3325" max="3325" width="7.7109375" style="66" customWidth="1"/>
    <col min="3326" max="3326" width="9.28515625" style="66" customWidth="1"/>
    <col min="3327" max="3327" width="9.85546875" style="66" customWidth="1"/>
    <col min="3328" max="3328" width="7.140625" style="66" customWidth="1"/>
    <col min="3329" max="3329" width="8.5703125" style="66" customWidth="1"/>
    <col min="3330" max="3330" width="8.85546875" style="66" customWidth="1"/>
    <col min="3331" max="3331" width="7.140625" style="66" customWidth="1"/>
    <col min="3332" max="3332" width="9" style="66" customWidth="1"/>
    <col min="3333" max="3333" width="8.7109375" style="66" customWidth="1"/>
    <col min="3334" max="3334" width="6.5703125" style="66" customWidth="1"/>
    <col min="3335" max="3335" width="8.140625" style="66" customWidth="1"/>
    <col min="3336" max="3336" width="7.5703125" style="66" customWidth="1"/>
    <col min="3337" max="3337" width="7" style="66" customWidth="1"/>
    <col min="3338" max="3339" width="8.7109375" style="66" customWidth="1"/>
    <col min="3340" max="3340" width="7.28515625" style="66" customWidth="1"/>
    <col min="3341" max="3341" width="8.140625" style="66" customWidth="1"/>
    <col min="3342" max="3342" width="8.7109375" style="66" customWidth="1"/>
    <col min="3343" max="3343" width="6.42578125" style="66" customWidth="1"/>
    <col min="3344" max="3345" width="9.28515625" style="66" customWidth="1"/>
    <col min="3346" max="3346" width="6.42578125" style="66" customWidth="1"/>
    <col min="3347" max="3348" width="9.5703125" style="66" customWidth="1"/>
    <col min="3349" max="3349" width="6.42578125" style="66" customWidth="1"/>
    <col min="3350" max="3351" width="9.5703125" style="66" customWidth="1"/>
    <col min="3352" max="3352" width="6.7109375" style="66" customWidth="1"/>
    <col min="3353" max="3355" width="9.140625" style="66"/>
    <col min="3356" max="3356" width="10.85546875" style="66" bestFit="1" customWidth="1"/>
    <col min="3357" max="3577" width="9.140625" style="66"/>
    <col min="3578" max="3578" width="18.7109375" style="66" customWidth="1"/>
    <col min="3579" max="3580" width="9.42578125" style="66" customWidth="1"/>
    <col min="3581" max="3581" width="7.7109375" style="66" customWidth="1"/>
    <col min="3582" max="3582" width="9.28515625" style="66" customWidth="1"/>
    <col min="3583" max="3583" width="9.85546875" style="66" customWidth="1"/>
    <col min="3584" max="3584" width="7.140625" style="66" customWidth="1"/>
    <col min="3585" max="3585" width="8.5703125" style="66" customWidth="1"/>
    <col min="3586" max="3586" width="8.85546875" style="66" customWidth="1"/>
    <col min="3587" max="3587" width="7.140625" style="66" customWidth="1"/>
    <col min="3588" max="3588" width="9" style="66" customWidth="1"/>
    <col min="3589" max="3589" width="8.7109375" style="66" customWidth="1"/>
    <col min="3590" max="3590" width="6.5703125" style="66" customWidth="1"/>
    <col min="3591" max="3591" width="8.140625" style="66" customWidth="1"/>
    <col min="3592" max="3592" width="7.5703125" style="66" customWidth="1"/>
    <col min="3593" max="3593" width="7" style="66" customWidth="1"/>
    <col min="3594" max="3595" width="8.7109375" style="66" customWidth="1"/>
    <col min="3596" max="3596" width="7.28515625" style="66" customWidth="1"/>
    <col min="3597" max="3597" width="8.140625" style="66" customWidth="1"/>
    <col min="3598" max="3598" width="8.7109375" style="66" customWidth="1"/>
    <col min="3599" max="3599" width="6.42578125" style="66" customWidth="1"/>
    <col min="3600" max="3601" width="9.28515625" style="66" customWidth="1"/>
    <col min="3602" max="3602" width="6.42578125" style="66" customWidth="1"/>
    <col min="3603" max="3604" width="9.5703125" style="66" customWidth="1"/>
    <col min="3605" max="3605" width="6.42578125" style="66" customWidth="1"/>
    <col min="3606" max="3607" width="9.5703125" style="66" customWidth="1"/>
    <col min="3608" max="3608" width="6.7109375" style="66" customWidth="1"/>
    <col min="3609" max="3611" width="9.140625" style="66"/>
    <col min="3612" max="3612" width="10.85546875" style="66" bestFit="1" customWidth="1"/>
    <col min="3613" max="3833" width="9.140625" style="66"/>
    <col min="3834" max="3834" width="18.7109375" style="66" customWidth="1"/>
    <col min="3835" max="3836" width="9.42578125" style="66" customWidth="1"/>
    <col min="3837" max="3837" width="7.7109375" style="66" customWidth="1"/>
    <col min="3838" max="3838" width="9.28515625" style="66" customWidth="1"/>
    <col min="3839" max="3839" width="9.85546875" style="66" customWidth="1"/>
    <col min="3840" max="3840" width="7.140625" style="66" customWidth="1"/>
    <col min="3841" max="3841" width="8.5703125" style="66" customWidth="1"/>
    <col min="3842" max="3842" width="8.85546875" style="66" customWidth="1"/>
    <col min="3843" max="3843" width="7.140625" style="66" customWidth="1"/>
    <col min="3844" max="3844" width="9" style="66" customWidth="1"/>
    <col min="3845" max="3845" width="8.7109375" style="66" customWidth="1"/>
    <col min="3846" max="3846" width="6.5703125" style="66" customWidth="1"/>
    <col min="3847" max="3847" width="8.140625" style="66" customWidth="1"/>
    <col min="3848" max="3848" width="7.5703125" style="66" customWidth="1"/>
    <col min="3849" max="3849" width="7" style="66" customWidth="1"/>
    <col min="3850" max="3851" width="8.7109375" style="66" customWidth="1"/>
    <col min="3852" max="3852" width="7.28515625" style="66" customWidth="1"/>
    <col min="3853" max="3853" width="8.140625" style="66" customWidth="1"/>
    <col min="3854" max="3854" width="8.7109375" style="66" customWidth="1"/>
    <col min="3855" max="3855" width="6.42578125" style="66" customWidth="1"/>
    <col min="3856" max="3857" width="9.28515625" style="66" customWidth="1"/>
    <col min="3858" max="3858" width="6.42578125" style="66" customWidth="1"/>
    <col min="3859" max="3860" width="9.5703125" style="66" customWidth="1"/>
    <col min="3861" max="3861" width="6.42578125" style="66" customWidth="1"/>
    <col min="3862" max="3863" width="9.5703125" style="66" customWidth="1"/>
    <col min="3864" max="3864" width="6.7109375" style="66" customWidth="1"/>
    <col min="3865" max="3867" width="9.140625" style="66"/>
    <col min="3868" max="3868" width="10.85546875" style="66" bestFit="1" customWidth="1"/>
    <col min="3869" max="4089" width="9.140625" style="66"/>
    <col min="4090" max="4090" width="18.7109375" style="66" customWidth="1"/>
    <col min="4091" max="4092" width="9.42578125" style="66" customWidth="1"/>
    <col min="4093" max="4093" width="7.7109375" style="66" customWidth="1"/>
    <col min="4094" max="4094" width="9.28515625" style="66" customWidth="1"/>
    <col min="4095" max="4095" width="9.85546875" style="66" customWidth="1"/>
    <col min="4096" max="4096" width="7.140625" style="66" customWidth="1"/>
    <col min="4097" max="4097" width="8.5703125" style="66" customWidth="1"/>
    <col min="4098" max="4098" width="8.85546875" style="66" customWidth="1"/>
    <col min="4099" max="4099" width="7.140625" style="66" customWidth="1"/>
    <col min="4100" max="4100" width="9" style="66" customWidth="1"/>
    <col min="4101" max="4101" width="8.7109375" style="66" customWidth="1"/>
    <col min="4102" max="4102" width="6.5703125" style="66" customWidth="1"/>
    <col min="4103" max="4103" width="8.140625" style="66" customWidth="1"/>
    <col min="4104" max="4104" width="7.5703125" style="66" customWidth="1"/>
    <col min="4105" max="4105" width="7" style="66" customWidth="1"/>
    <col min="4106" max="4107" width="8.7109375" style="66" customWidth="1"/>
    <col min="4108" max="4108" width="7.28515625" style="66" customWidth="1"/>
    <col min="4109" max="4109" width="8.140625" style="66" customWidth="1"/>
    <col min="4110" max="4110" width="8.7109375" style="66" customWidth="1"/>
    <col min="4111" max="4111" width="6.42578125" style="66" customWidth="1"/>
    <col min="4112" max="4113" width="9.28515625" style="66" customWidth="1"/>
    <col min="4114" max="4114" width="6.42578125" style="66" customWidth="1"/>
    <col min="4115" max="4116" width="9.5703125" style="66" customWidth="1"/>
    <col min="4117" max="4117" width="6.42578125" style="66" customWidth="1"/>
    <col min="4118" max="4119" width="9.5703125" style="66" customWidth="1"/>
    <col min="4120" max="4120" width="6.7109375" style="66" customWidth="1"/>
    <col min="4121" max="4123" width="9.140625" style="66"/>
    <col min="4124" max="4124" width="10.85546875" style="66" bestFit="1" customWidth="1"/>
    <col min="4125" max="4345" width="9.140625" style="66"/>
    <col min="4346" max="4346" width="18.7109375" style="66" customWidth="1"/>
    <col min="4347" max="4348" width="9.42578125" style="66" customWidth="1"/>
    <col min="4349" max="4349" width="7.7109375" style="66" customWidth="1"/>
    <col min="4350" max="4350" width="9.28515625" style="66" customWidth="1"/>
    <col min="4351" max="4351" width="9.85546875" style="66" customWidth="1"/>
    <col min="4352" max="4352" width="7.140625" style="66" customWidth="1"/>
    <col min="4353" max="4353" width="8.5703125" style="66" customWidth="1"/>
    <col min="4354" max="4354" width="8.85546875" style="66" customWidth="1"/>
    <col min="4355" max="4355" width="7.140625" style="66" customWidth="1"/>
    <col min="4356" max="4356" width="9" style="66" customWidth="1"/>
    <col min="4357" max="4357" width="8.7109375" style="66" customWidth="1"/>
    <col min="4358" max="4358" width="6.5703125" style="66" customWidth="1"/>
    <col min="4359" max="4359" width="8.140625" style="66" customWidth="1"/>
    <col min="4360" max="4360" width="7.5703125" style="66" customWidth="1"/>
    <col min="4361" max="4361" width="7" style="66" customWidth="1"/>
    <col min="4362" max="4363" width="8.7109375" style="66" customWidth="1"/>
    <col min="4364" max="4364" width="7.28515625" style="66" customWidth="1"/>
    <col min="4365" max="4365" width="8.140625" style="66" customWidth="1"/>
    <col min="4366" max="4366" width="8.7109375" style="66" customWidth="1"/>
    <col min="4367" max="4367" width="6.42578125" style="66" customWidth="1"/>
    <col min="4368" max="4369" width="9.28515625" style="66" customWidth="1"/>
    <col min="4370" max="4370" width="6.42578125" style="66" customWidth="1"/>
    <col min="4371" max="4372" width="9.5703125" style="66" customWidth="1"/>
    <col min="4373" max="4373" width="6.42578125" style="66" customWidth="1"/>
    <col min="4374" max="4375" width="9.5703125" style="66" customWidth="1"/>
    <col min="4376" max="4376" width="6.7109375" style="66" customWidth="1"/>
    <col min="4377" max="4379" width="9.140625" style="66"/>
    <col min="4380" max="4380" width="10.85546875" style="66" bestFit="1" customWidth="1"/>
    <col min="4381" max="4601" width="9.140625" style="66"/>
    <col min="4602" max="4602" width="18.7109375" style="66" customWidth="1"/>
    <col min="4603" max="4604" width="9.42578125" style="66" customWidth="1"/>
    <col min="4605" max="4605" width="7.7109375" style="66" customWidth="1"/>
    <col min="4606" max="4606" width="9.28515625" style="66" customWidth="1"/>
    <col min="4607" max="4607" width="9.85546875" style="66" customWidth="1"/>
    <col min="4608" max="4608" width="7.140625" style="66" customWidth="1"/>
    <col min="4609" max="4609" width="8.5703125" style="66" customWidth="1"/>
    <col min="4610" max="4610" width="8.85546875" style="66" customWidth="1"/>
    <col min="4611" max="4611" width="7.140625" style="66" customWidth="1"/>
    <col min="4612" max="4612" width="9" style="66" customWidth="1"/>
    <col min="4613" max="4613" width="8.7109375" style="66" customWidth="1"/>
    <col min="4614" max="4614" width="6.5703125" style="66" customWidth="1"/>
    <col min="4615" max="4615" width="8.140625" style="66" customWidth="1"/>
    <col min="4616" max="4616" width="7.5703125" style="66" customWidth="1"/>
    <col min="4617" max="4617" width="7" style="66" customWidth="1"/>
    <col min="4618" max="4619" width="8.7109375" style="66" customWidth="1"/>
    <col min="4620" max="4620" width="7.28515625" style="66" customWidth="1"/>
    <col min="4621" max="4621" width="8.140625" style="66" customWidth="1"/>
    <col min="4622" max="4622" width="8.7109375" style="66" customWidth="1"/>
    <col min="4623" max="4623" width="6.42578125" style="66" customWidth="1"/>
    <col min="4624" max="4625" width="9.28515625" style="66" customWidth="1"/>
    <col min="4626" max="4626" width="6.42578125" style="66" customWidth="1"/>
    <col min="4627" max="4628" width="9.5703125" style="66" customWidth="1"/>
    <col min="4629" max="4629" width="6.42578125" style="66" customWidth="1"/>
    <col min="4630" max="4631" width="9.5703125" style="66" customWidth="1"/>
    <col min="4632" max="4632" width="6.7109375" style="66" customWidth="1"/>
    <col min="4633" max="4635" width="9.140625" style="66"/>
    <col min="4636" max="4636" width="10.85546875" style="66" bestFit="1" customWidth="1"/>
    <col min="4637" max="4857" width="9.140625" style="66"/>
    <col min="4858" max="4858" width="18.7109375" style="66" customWidth="1"/>
    <col min="4859" max="4860" width="9.42578125" style="66" customWidth="1"/>
    <col min="4861" max="4861" width="7.7109375" style="66" customWidth="1"/>
    <col min="4862" max="4862" width="9.28515625" style="66" customWidth="1"/>
    <col min="4863" max="4863" width="9.85546875" style="66" customWidth="1"/>
    <col min="4864" max="4864" width="7.140625" style="66" customWidth="1"/>
    <col min="4865" max="4865" width="8.5703125" style="66" customWidth="1"/>
    <col min="4866" max="4866" width="8.85546875" style="66" customWidth="1"/>
    <col min="4867" max="4867" width="7.140625" style="66" customWidth="1"/>
    <col min="4868" max="4868" width="9" style="66" customWidth="1"/>
    <col min="4869" max="4869" width="8.7109375" style="66" customWidth="1"/>
    <col min="4870" max="4870" width="6.5703125" style="66" customWidth="1"/>
    <col min="4871" max="4871" width="8.140625" style="66" customWidth="1"/>
    <col min="4872" max="4872" width="7.5703125" style="66" customWidth="1"/>
    <col min="4873" max="4873" width="7" style="66" customWidth="1"/>
    <col min="4874" max="4875" width="8.7109375" style="66" customWidth="1"/>
    <col min="4876" max="4876" width="7.28515625" style="66" customWidth="1"/>
    <col min="4877" max="4877" width="8.140625" style="66" customWidth="1"/>
    <col min="4878" max="4878" width="8.7109375" style="66" customWidth="1"/>
    <col min="4879" max="4879" width="6.42578125" style="66" customWidth="1"/>
    <col min="4880" max="4881" width="9.28515625" style="66" customWidth="1"/>
    <col min="4882" max="4882" width="6.42578125" style="66" customWidth="1"/>
    <col min="4883" max="4884" width="9.5703125" style="66" customWidth="1"/>
    <col min="4885" max="4885" width="6.42578125" style="66" customWidth="1"/>
    <col min="4886" max="4887" width="9.5703125" style="66" customWidth="1"/>
    <col min="4888" max="4888" width="6.7109375" style="66" customWidth="1"/>
    <col min="4889" max="4891" width="9.140625" style="66"/>
    <col min="4892" max="4892" width="10.85546875" style="66" bestFit="1" customWidth="1"/>
    <col min="4893" max="5113" width="9.140625" style="66"/>
    <col min="5114" max="5114" width="18.7109375" style="66" customWidth="1"/>
    <col min="5115" max="5116" width="9.42578125" style="66" customWidth="1"/>
    <col min="5117" max="5117" width="7.7109375" style="66" customWidth="1"/>
    <col min="5118" max="5118" width="9.28515625" style="66" customWidth="1"/>
    <col min="5119" max="5119" width="9.85546875" style="66" customWidth="1"/>
    <col min="5120" max="5120" width="7.140625" style="66" customWidth="1"/>
    <col min="5121" max="5121" width="8.5703125" style="66" customWidth="1"/>
    <col min="5122" max="5122" width="8.85546875" style="66" customWidth="1"/>
    <col min="5123" max="5123" width="7.140625" style="66" customWidth="1"/>
    <col min="5124" max="5124" width="9" style="66" customWidth="1"/>
    <col min="5125" max="5125" width="8.7109375" style="66" customWidth="1"/>
    <col min="5126" max="5126" width="6.5703125" style="66" customWidth="1"/>
    <col min="5127" max="5127" width="8.140625" style="66" customWidth="1"/>
    <col min="5128" max="5128" width="7.5703125" style="66" customWidth="1"/>
    <col min="5129" max="5129" width="7" style="66" customWidth="1"/>
    <col min="5130" max="5131" width="8.7109375" style="66" customWidth="1"/>
    <col min="5132" max="5132" width="7.28515625" style="66" customWidth="1"/>
    <col min="5133" max="5133" width="8.140625" style="66" customWidth="1"/>
    <col min="5134" max="5134" width="8.7109375" style="66" customWidth="1"/>
    <col min="5135" max="5135" width="6.42578125" style="66" customWidth="1"/>
    <col min="5136" max="5137" width="9.28515625" style="66" customWidth="1"/>
    <col min="5138" max="5138" width="6.42578125" style="66" customWidth="1"/>
    <col min="5139" max="5140" width="9.5703125" style="66" customWidth="1"/>
    <col min="5141" max="5141" width="6.42578125" style="66" customWidth="1"/>
    <col min="5142" max="5143" width="9.5703125" style="66" customWidth="1"/>
    <col min="5144" max="5144" width="6.7109375" style="66" customWidth="1"/>
    <col min="5145" max="5147" width="9.140625" style="66"/>
    <col min="5148" max="5148" width="10.85546875" style="66" bestFit="1" customWidth="1"/>
    <col min="5149" max="5369" width="9.140625" style="66"/>
    <col min="5370" max="5370" width="18.7109375" style="66" customWidth="1"/>
    <col min="5371" max="5372" width="9.42578125" style="66" customWidth="1"/>
    <col min="5373" max="5373" width="7.7109375" style="66" customWidth="1"/>
    <col min="5374" max="5374" width="9.28515625" style="66" customWidth="1"/>
    <col min="5375" max="5375" width="9.85546875" style="66" customWidth="1"/>
    <col min="5376" max="5376" width="7.140625" style="66" customWidth="1"/>
    <col min="5377" max="5377" width="8.5703125" style="66" customWidth="1"/>
    <col min="5378" max="5378" width="8.85546875" style="66" customWidth="1"/>
    <col min="5379" max="5379" width="7.140625" style="66" customWidth="1"/>
    <col min="5380" max="5380" width="9" style="66" customWidth="1"/>
    <col min="5381" max="5381" width="8.7109375" style="66" customWidth="1"/>
    <col min="5382" max="5382" width="6.5703125" style="66" customWidth="1"/>
    <col min="5383" max="5383" width="8.140625" style="66" customWidth="1"/>
    <col min="5384" max="5384" width="7.5703125" style="66" customWidth="1"/>
    <col min="5385" max="5385" width="7" style="66" customWidth="1"/>
    <col min="5386" max="5387" width="8.7109375" style="66" customWidth="1"/>
    <col min="5388" max="5388" width="7.28515625" style="66" customWidth="1"/>
    <col min="5389" max="5389" width="8.140625" style="66" customWidth="1"/>
    <col min="5390" max="5390" width="8.7109375" style="66" customWidth="1"/>
    <col min="5391" max="5391" width="6.42578125" style="66" customWidth="1"/>
    <col min="5392" max="5393" width="9.28515625" style="66" customWidth="1"/>
    <col min="5394" max="5394" width="6.42578125" style="66" customWidth="1"/>
    <col min="5395" max="5396" width="9.5703125" style="66" customWidth="1"/>
    <col min="5397" max="5397" width="6.42578125" style="66" customWidth="1"/>
    <col min="5398" max="5399" width="9.5703125" style="66" customWidth="1"/>
    <col min="5400" max="5400" width="6.7109375" style="66" customWidth="1"/>
    <col min="5401" max="5403" width="9.140625" style="66"/>
    <col min="5404" max="5404" width="10.85546875" style="66" bestFit="1" customWidth="1"/>
    <col min="5405" max="5625" width="9.140625" style="66"/>
    <col min="5626" max="5626" width="18.7109375" style="66" customWidth="1"/>
    <col min="5627" max="5628" width="9.42578125" style="66" customWidth="1"/>
    <col min="5629" max="5629" width="7.7109375" style="66" customWidth="1"/>
    <col min="5630" max="5630" width="9.28515625" style="66" customWidth="1"/>
    <col min="5631" max="5631" width="9.85546875" style="66" customWidth="1"/>
    <col min="5632" max="5632" width="7.140625" style="66" customWidth="1"/>
    <col min="5633" max="5633" width="8.5703125" style="66" customWidth="1"/>
    <col min="5634" max="5634" width="8.85546875" style="66" customWidth="1"/>
    <col min="5635" max="5635" width="7.140625" style="66" customWidth="1"/>
    <col min="5636" max="5636" width="9" style="66" customWidth="1"/>
    <col min="5637" max="5637" width="8.7109375" style="66" customWidth="1"/>
    <col min="5638" max="5638" width="6.5703125" style="66" customWidth="1"/>
    <col min="5639" max="5639" width="8.140625" style="66" customWidth="1"/>
    <col min="5640" max="5640" width="7.5703125" style="66" customWidth="1"/>
    <col min="5641" max="5641" width="7" style="66" customWidth="1"/>
    <col min="5642" max="5643" width="8.7109375" style="66" customWidth="1"/>
    <col min="5644" max="5644" width="7.28515625" style="66" customWidth="1"/>
    <col min="5645" max="5645" width="8.140625" style="66" customWidth="1"/>
    <col min="5646" max="5646" width="8.7109375" style="66" customWidth="1"/>
    <col min="5647" max="5647" width="6.42578125" style="66" customWidth="1"/>
    <col min="5648" max="5649" width="9.28515625" style="66" customWidth="1"/>
    <col min="5650" max="5650" width="6.42578125" style="66" customWidth="1"/>
    <col min="5651" max="5652" width="9.5703125" style="66" customWidth="1"/>
    <col min="5653" max="5653" width="6.42578125" style="66" customWidth="1"/>
    <col min="5654" max="5655" width="9.5703125" style="66" customWidth="1"/>
    <col min="5656" max="5656" width="6.7109375" style="66" customWidth="1"/>
    <col min="5657" max="5659" width="9.140625" style="66"/>
    <col min="5660" max="5660" width="10.85546875" style="66" bestFit="1" customWidth="1"/>
    <col min="5661" max="5881" width="9.140625" style="66"/>
    <col min="5882" max="5882" width="18.7109375" style="66" customWidth="1"/>
    <col min="5883" max="5884" width="9.42578125" style="66" customWidth="1"/>
    <col min="5885" max="5885" width="7.7109375" style="66" customWidth="1"/>
    <col min="5886" max="5886" width="9.28515625" style="66" customWidth="1"/>
    <col min="5887" max="5887" width="9.85546875" style="66" customWidth="1"/>
    <col min="5888" max="5888" width="7.140625" style="66" customWidth="1"/>
    <col min="5889" max="5889" width="8.5703125" style="66" customWidth="1"/>
    <col min="5890" max="5890" width="8.85546875" style="66" customWidth="1"/>
    <col min="5891" max="5891" width="7.140625" style="66" customWidth="1"/>
    <col min="5892" max="5892" width="9" style="66" customWidth="1"/>
    <col min="5893" max="5893" width="8.7109375" style="66" customWidth="1"/>
    <col min="5894" max="5894" width="6.5703125" style="66" customWidth="1"/>
    <col min="5895" max="5895" width="8.140625" style="66" customWidth="1"/>
    <col min="5896" max="5896" width="7.5703125" style="66" customWidth="1"/>
    <col min="5897" max="5897" width="7" style="66" customWidth="1"/>
    <col min="5898" max="5899" width="8.7109375" style="66" customWidth="1"/>
    <col min="5900" max="5900" width="7.28515625" style="66" customWidth="1"/>
    <col min="5901" max="5901" width="8.140625" style="66" customWidth="1"/>
    <col min="5902" max="5902" width="8.7109375" style="66" customWidth="1"/>
    <col min="5903" max="5903" width="6.42578125" style="66" customWidth="1"/>
    <col min="5904" max="5905" width="9.28515625" style="66" customWidth="1"/>
    <col min="5906" max="5906" width="6.42578125" style="66" customWidth="1"/>
    <col min="5907" max="5908" width="9.5703125" style="66" customWidth="1"/>
    <col min="5909" max="5909" width="6.42578125" style="66" customWidth="1"/>
    <col min="5910" max="5911" width="9.5703125" style="66" customWidth="1"/>
    <col min="5912" max="5912" width="6.7109375" style="66" customWidth="1"/>
    <col min="5913" max="5915" width="9.140625" style="66"/>
    <col min="5916" max="5916" width="10.85546875" style="66" bestFit="1" customWidth="1"/>
    <col min="5917" max="6137" width="9.140625" style="66"/>
    <col min="6138" max="6138" width="18.7109375" style="66" customWidth="1"/>
    <col min="6139" max="6140" width="9.42578125" style="66" customWidth="1"/>
    <col min="6141" max="6141" width="7.7109375" style="66" customWidth="1"/>
    <col min="6142" max="6142" width="9.28515625" style="66" customWidth="1"/>
    <col min="6143" max="6143" width="9.85546875" style="66" customWidth="1"/>
    <col min="6144" max="6144" width="7.140625" style="66" customWidth="1"/>
    <col min="6145" max="6145" width="8.5703125" style="66" customWidth="1"/>
    <col min="6146" max="6146" width="8.85546875" style="66" customWidth="1"/>
    <col min="6147" max="6147" width="7.140625" style="66" customWidth="1"/>
    <col min="6148" max="6148" width="9" style="66" customWidth="1"/>
    <col min="6149" max="6149" width="8.7109375" style="66" customWidth="1"/>
    <col min="6150" max="6150" width="6.5703125" style="66" customWidth="1"/>
    <col min="6151" max="6151" width="8.140625" style="66" customWidth="1"/>
    <col min="6152" max="6152" width="7.5703125" style="66" customWidth="1"/>
    <col min="6153" max="6153" width="7" style="66" customWidth="1"/>
    <col min="6154" max="6155" width="8.7109375" style="66" customWidth="1"/>
    <col min="6156" max="6156" width="7.28515625" style="66" customWidth="1"/>
    <col min="6157" max="6157" width="8.140625" style="66" customWidth="1"/>
    <col min="6158" max="6158" width="8.7109375" style="66" customWidth="1"/>
    <col min="6159" max="6159" width="6.42578125" style="66" customWidth="1"/>
    <col min="6160" max="6161" width="9.28515625" style="66" customWidth="1"/>
    <col min="6162" max="6162" width="6.42578125" style="66" customWidth="1"/>
    <col min="6163" max="6164" width="9.5703125" style="66" customWidth="1"/>
    <col min="6165" max="6165" width="6.42578125" style="66" customWidth="1"/>
    <col min="6166" max="6167" width="9.5703125" style="66" customWidth="1"/>
    <col min="6168" max="6168" width="6.7109375" style="66" customWidth="1"/>
    <col min="6169" max="6171" width="9.140625" style="66"/>
    <col min="6172" max="6172" width="10.85546875" style="66" bestFit="1" customWidth="1"/>
    <col min="6173" max="6393" width="9.140625" style="66"/>
    <col min="6394" max="6394" width="18.7109375" style="66" customWidth="1"/>
    <col min="6395" max="6396" width="9.42578125" style="66" customWidth="1"/>
    <col min="6397" max="6397" width="7.7109375" style="66" customWidth="1"/>
    <col min="6398" max="6398" width="9.28515625" style="66" customWidth="1"/>
    <col min="6399" max="6399" width="9.85546875" style="66" customWidth="1"/>
    <col min="6400" max="6400" width="7.140625" style="66" customWidth="1"/>
    <col min="6401" max="6401" width="8.5703125" style="66" customWidth="1"/>
    <col min="6402" max="6402" width="8.85546875" style="66" customWidth="1"/>
    <col min="6403" max="6403" width="7.140625" style="66" customWidth="1"/>
    <col min="6404" max="6404" width="9" style="66" customWidth="1"/>
    <col min="6405" max="6405" width="8.7109375" style="66" customWidth="1"/>
    <col min="6406" max="6406" width="6.5703125" style="66" customWidth="1"/>
    <col min="6407" max="6407" width="8.140625" style="66" customWidth="1"/>
    <col min="6408" max="6408" width="7.5703125" style="66" customWidth="1"/>
    <col min="6409" max="6409" width="7" style="66" customWidth="1"/>
    <col min="6410" max="6411" width="8.7109375" style="66" customWidth="1"/>
    <col min="6412" max="6412" width="7.28515625" style="66" customWidth="1"/>
    <col min="6413" max="6413" width="8.140625" style="66" customWidth="1"/>
    <col min="6414" max="6414" width="8.7109375" style="66" customWidth="1"/>
    <col min="6415" max="6415" width="6.42578125" style="66" customWidth="1"/>
    <col min="6416" max="6417" width="9.28515625" style="66" customWidth="1"/>
    <col min="6418" max="6418" width="6.42578125" style="66" customWidth="1"/>
    <col min="6419" max="6420" width="9.5703125" style="66" customWidth="1"/>
    <col min="6421" max="6421" width="6.42578125" style="66" customWidth="1"/>
    <col min="6422" max="6423" width="9.5703125" style="66" customWidth="1"/>
    <col min="6424" max="6424" width="6.7109375" style="66" customWidth="1"/>
    <col min="6425" max="6427" width="9.140625" style="66"/>
    <col min="6428" max="6428" width="10.85546875" style="66" bestFit="1" customWidth="1"/>
    <col min="6429" max="6649" width="9.140625" style="66"/>
    <col min="6650" max="6650" width="18.7109375" style="66" customWidth="1"/>
    <col min="6651" max="6652" width="9.42578125" style="66" customWidth="1"/>
    <col min="6653" max="6653" width="7.7109375" style="66" customWidth="1"/>
    <col min="6654" max="6654" width="9.28515625" style="66" customWidth="1"/>
    <col min="6655" max="6655" width="9.85546875" style="66" customWidth="1"/>
    <col min="6656" max="6656" width="7.140625" style="66" customWidth="1"/>
    <col min="6657" max="6657" width="8.5703125" style="66" customWidth="1"/>
    <col min="6658" max="6658" width="8.85546875" style="66" customWidth="1"/>
    <col min="6659" max="6659" width="7.140625" style="66" customWidth="1"/>
    <col min="6660" max="6660" width="9" style="66" customWidth="1"/>
    <col min="6661" max="6661" width="8.7109375" style="66" customWidth="1"/>
    <col min="6662" max="6662" width="6.5703125" style="66" customWidth="1"/>
    <col min="6663" max="6663" width="8.140625" style="66" customWidth="1"/>
    <col min="6664" max="6664" width="7.5703125" style="66" customWidth="1"/>
    <col min="6665" max="6665" width="7" style="66" customWidth="1"/>
    <col min="6666" max="6667" width="8.7109375" style="66" customWidth="1"/>
    <col min="6668" max="6668" width="7.28515625" style="66" customWidth="1"/>
    <col min="6669" max="6669" width="8.140625" style="66" customWidth="1"/>
    <col min="6670" max="6670" width="8.7109375" style="66" customWidth="1"/>
    <col min="6671" max="6671" width="6.42578125" style="66" customWidth="1"/>
    <col min="6672" max="6673" width="9.28515625" style="66" customWidth="1"/>
    <col min="6674" max="6674" width="6.42578125" style="66" customWidth="1"/>
    <col min="6675" max="6676" width="9.5703125" style="66" customWidth="1"/>
    <col min="6677" max="6677" width="6.42578125" style="66" customWidth="1"/>
    <col min="6678" max="6679" width="9.5703125" style="66" customWidth="1"/>
    <col min="6680" max="6680" width="6.7109375" style="66" customWidth="1"/>
    <col min="6681" max="6683" width="9.140625" style="66"/>
    <col min="6684" max="6684" width="10.85546875" style="66" bestFit="1" customWidth="1"/>
    <col min="6685" max="6905" width="9.140625" style="66"/>
    <col min="6906" max="6906" width="18.7109375" style="66" customWidth="1"/>
    <col min="6907" max="6908" width="9.42578125" style="66" customWidth="1"/>
    <col min="6909" max="6909" width="7.7109375" style="66" customWidth="1"/>
    <col min="6910" max="6910" width="9.28515625" style="66" customWidth="1"/>
    <col min="6911" max="6911" width="9.85546875" style="66" customWidth="1"/>
    <col min="6912" max="6912" width="7.140625" style="66" customWidth="1"/>
    <col min="6913" max="6913" width="8.5703125" style="66" customWidth="1"/>
    <col min="6914" max="6914" width="8.85546875" style="66" customWidth="1"/>
    <col min="6915" max="6915" width="7.140625" style="66" customWidth="1"/>
    <col min="6916" max="6916" width="9" style="66" customWidth="1"/>
    <col min="6917" max="6917" width="8.7109375" style="66" customWidth="1"/>
    <col min="6918" max="6918" width="6.5703125" style="66" customWidth="1"/>
    <col min="6919" max="6919" width="8.140625" style="66" customWidth="1"/>
    <col min="6920" max="6920" width="7.5703125" style="66" customWidth="1"/>
    <col min="6921" max="6921" width="7" style="66" customWidth="1"/>
    <col min="6922" max="6923" width="8.7109375" style="66" customWidth="1"/>
    <col min="6924" max="6924" width="7.28515625" style="66" customWidth="1"/>
    <col min="6925" max="6925" width="8.140625" style="66" customWidth="1"/>
    <col min="6926" max="6926" width="8.7109375" style="66" customWidth="1"/>
    <col min="6927" max="6927" width="6.42578125" style="66" customWidth="1"/>
    <col min="6928" max="6929" width="9.28515625" style="66" customWidth="1"/>
    <col min="6930" max="6930" width="6.42578125" style="66" customWidth="1"/>
    <col min="6931" max="6932" width="9.5703125" style="66" customWidth="1"/>
    <col min="6933" max="6933" width="6.42578125" style="66" customWidth="1"/>
    <col min="6934" max="6935" width="9.5703125" style="66" customWidth="1"/>
    <col min="6936" max="6936" width="6.7109375" style="66" customWidth="1"/>
    <col min="6937" max="6939" width="9.140625" style="66"/>
    <col min="6940" max="6940" width="10.85546875" style="66" bestFit="1" customWidth="1"/>
    <col min="6941" max="7161" width="9.140625" style="66"/>
    <col min="7162" max="7162" width="18.7109375" style="66" customWidth="1"/>
    <col min="7163" max="7164" width="9.42578125" style="66" customWidth="1"/>
    <col min="7165" max="7165" width="7.7109375" style="66" customWidth="1"/>
    <col min="7166" max="7166" width="9.28515625" style="66" customWidth="1"/>
    <col min="7167" max="7167" width="9.85546875" style="66" customWidth="1"/>
    <col min="7168" max="7168" width="7.140625" style="66" customWidth="1"/>
    <col min="7169" max="7169" width="8.5703125" style="66" customWidth="1"/>
    <col min="7170" max="7170" width="8.85546875" style="66" customWidth="1"/>
    <col min="7171" max="7171" width="7.140625" style="66" customWidth="1"/>
    <col min="7172" max="7172" width="9" style="66" customWidth="1"/>
    <col min="7173" max="7173" width="8.7109375" style="66" customWidth="1"/>
    <col min="7174" max="7174" width="6.5703125" style="66" customWidth="1"/>
    <col min="7175" max="7175" width="8.140625" style="66" customWidth="1"/>
    <col min="7176" max="7176" width="7.5703125" style="66" customWidth="1"/>
    <col min="7177" max="7177" width="7" style="66" customWidth="1"/>
    <col min="7178" max="7179" width="8.7109375" style="66" customWidth="1"/>
    <col min="7180" max="7180" width="7.28515625" style="66" customWidth="1"/>
    <col min="7181" max="7181" width="8.140625" style="66" customWidth="1"/>
    <col min="7182" max="7182" width="8.7109375" style="66" customWidth="1"/>
    <col min="7183" max="7183" width="6.42578125" style="66" customWidth="1"/>
    <col min="7184" max="7185" width="9.28515625" style="66" customWidth="1"/>
    <col min="7186" max="7186" width="6.42578125" style="66" customWidth="1"/>
    <col min="7187" max="7188" width="9.5703125" style="66" customWidth="1"/>
    <col min="7189" max="7189" width="6.42578125" style="66" customWidth="1"/>
    <col min="7190" max="7191" width="9.5703125" style="66" customWidth="1"/>
    <col min="7192" max="7192" width="6.7109375" style="66" customWidth="1"/>
    <col min="7193" max="7195" width="9.140625" style="66"/>
    <col min="7196" max="7196" width="10.85546875" style="66" bestFit="1" customWidth="1"/>
    <col min="7197" max="7417" width="9.140625" style="66"/>
    <col min="7418" max="7418" width="18.7109375" style="66" customWidth="1"/>
    <col min="7419" max="7420" width="9.42578125" style="66" customWidth="1"/>
    <col min="7421" max="7421" width="7.7109375" style="66" customWidth="1"/>
    <col min="7422" max="7422" width="9.28515625" style="66" customWidth="1"/>
    <col min="7423" max="7423" width="9.85546875" style="66" customWidth="1"/>
    <col min="7424" max="7424" width="7.140625" style="66" customWidth="1"/>
    <col min="7425" max="7425" width="8.5703125" style="66" customWidth="1"/>
    <col min="7426" max="7426" width="8.85546875" style="66" customWidth="1"/>
    <col min="7427" max="7427" width="7.140625" style="66" customWidth="1"/>
    <col min="7428" max="7428" width="9" style="66" customWidth="1"/>
    <col min="7429" max="7429" width="8.7109375" style="66" customWidth="1"/>
    <col min="7430" max="7430" width="6.5703125" style="66" customWidth="1"/>
    <col min="7431" max="7431" width="8.140625" style="66" customWidth="1"/>
    <col min="7432" max="7432" width="7.5703125" style="66" customWidth="1"/>
    <col min="7433" max="7433" width="7" style="66" customWidth="1"/>
    <col min="7434" max="7435" width="8.7109375" style="66" customWidth="1"/>
    <col min="7436" max="7436" width="7.28515625" style="66" customWidth="1"/>
    <col min="7437" max="7437" width="8.140625" style="66" customWidth="1"/>
    <col min="7438" max="7438" width="8.7109375" style="66" customWidth="1"/>
    <col min="7439" max="7439" width="6.42578125" style="66" customWidth="1"/>
    <col min="7440" max="7441" width="9.28515625" style="66" customWidth="1"/>
    <col min="7442" max="7442" width="6.42578125" style="66" customWidth="1"/>
    <col min="7443" max="7444" width="9.5703125" style="66" customWidth="1"/>
    <col min="7445" max="7445" width="6.42578125" style="66" customWidth="1"/>
    <col min="7446" max="7447" width="9.5703125" style="66" customWidth="1"/>
    <col min="7448" max="7448" width="6.7109375" style="66" customWidth="1"/>
    <col min="7449" max="7451" width="9.140625" style="66"/>
    <col min="7452" max="7452" width="10.85546875" style="66" bestFit="1" customWidth="1"/>
    <col min="7453" max="7673" width="9.140625" style="66"/>
    <col min="7674" max="7674" width="18.7109375" style="66" customWidth="1"/>
    <col min="7675" max="7676" width="9.42578125" style="66" customWidth="1"/>
    <col min="7677" max="7677" width="7.7109375" style="66" customWidth="1"/>
    <col min="7678" max="7678" width="9.28515625" style="66" customWidth="1"/>
    <col min="7679" max="7679" width="9.85546875" style="66" customWidth="1"/>
    <col min="7680" max="7680" width="7.140625" style="66" customWidth="1"/>
    <col min="7681" max="7681" width="8.5703125" style="66" customWidth="1"/>
    <col min="7682" max="7682" width="8.85546875" style="66" customWidth="1"/>
    <col min="7683" max="7683" width="7.140625" style="66" customWidth="1"/>
    <col min="7684" max="7684" width="9" style="66" customWidth="1"/>
    <col min="7685" max="7685" width="8.7109375" style="66" customWidth="1"/>
    <col min="7686" max="7686" width="6.5703125" style="66" customWidth="1"/>
    <col min="7687" max="7687" width="8.140625" style="66" customWidth="1"/>
    <col min="7688" max="7688" width="7.5703125" style="66" customWidth="1"/>
    <col min="7689" max="7689" width="7" style="66" customWidth="1"/>
    <col min="7690" max="7691" width="8.7109375" style="66" customWidth="1"/>
    <col min="7692" max="7692" width="7.28515625" style="66" customWidth="1"/>
    <col min="7693" max="7693" width="8.140625" style="66" customWidth="1"/>
    <col min="7694" max="7694" width="8.7109375" style="66" customWidth="1"/>
    <col min="7695" max="7695" width="6.42578125" style="66" customWidth="1"/>
    <col min="7696" max="7697" width="9.28515625" style="66" customWidth="1"/>
    <col min="7698" max="7698" width="6.42578125" style="66" customWidth="1"/>
    <col min="7699" max="7700" width="9.5703125" style="66" customWidth="1"/>
    <col min="7701" max="7701" width="6.42578125" style="66" customWidth="1"/>
    <col min="7702" max="7703" width="9.5703125" style="66" customWidth="1"/>
    <col min="7704" max="7704" width="6.7109375" style="66" customWidth="1"/>
    <col min="7705" max="7707" width="9.140625" style="66"/>
    <col min="7708" max="7708" width="10.85546875" style="66" bestFit="1" customWidth="1"/>
    <col min="7709" max="7929" width="9.140625" style="66"/>
    <col min="7930" max="7930" width="18.7109375" style="66" customWidth="1"/>
    <col min="7931" max="7932" width="9.42578125" style="66" customWidth="1"/>
    <col min="7933" max="7933" width="7.7109375" style="66" customWidth="1"/>
    <col min="7934" max="7934" width="9.28515625" style="66" customWidth="1"/>
    <col min="7935" max="7935" width="9.85546875" style="66" customWidth="1"/>
    <col min="7936" max="7936" width="7.140625" style="66" customWidth="1"/>
    <col min="7937" max="7937" width="8.5703125" style="66" customWidth="1"/>
    <col min="7938" max="7938" width="8.85546875" style="66" customWidth="1"/>
    <col min="7939" max="7939" width="7.140625" style="66" customWidth="1"/>
    <col min="7940" max="7940" width="9" style="66" customWidth="1"/>
    <col min="7941" max="7941" width="8.7109375" style="66" customWidth="1"/>
    <col min="7942" max="7942" width="6.5703125" style="66" customWidth="1"/>
    <col min="7943" max="7943" width="8.140625" style="66" customWidth="1"/>
    <col min="7944" max="7944" width="7.5703125" style="66" customWidth="1"/>
    <col min="7945" max="7945" width="7" style="66" customWidth="1"/>
    <col min="7946" max="7947" width="8.7109375" style="66" customWidth="1"/>
    <col min="7948" max="7948" width="7.28515625" style="66" customWidth="1"/>
    <col min="7949" max="7949" width="8.140625" style="66" customWidth="1"/>
    <col min="7950" max="7950" width="8.7109375" style="66" customWidth="1"/>
    <col min="7951" max="7951" width="6.42578125" style="66" customWidth="1"/>
    <col min="7952" max="7953" width="9.28515625" style="66" customWidth="1"/>
    <col min="7954" max="7954" width="6.42578125" style="66" customWidth="1"/>
    <col min="7955" max="7956" width="9.5703125" style="66" customWidth="1"/>
    <col min="7957" max="7957" width="6.42578125" style="66" customWidth="1"/>
    <col min="7958" max="7959" width="9.5703125" style="66" customWidth="1"/>
    <col min="7960" max="7960" width="6.7109375" style="66" customWidth="1"/>
    <col min="7961" max="7963" width="9.140625" style="66"/>
    <col min="7964" max="7964" width="10.85546875" style="66" bestFit="1" customWidth="1"/>
    <col min="7965" max="8185" width="9.140625" style="66"/>
    <col min="8186" max="8186" width="18.7109375" style="66" customWidth="1"/>
    <col min="8187" max="8188" width="9.42578125" style="66" customWidth="1"/>
    <col min="8189" max="8189" width="7.7109375" style="66" customWidth="1"/>
    <col min="8190" max="8190" width="9.28515625" style="66" customWidth="1"/>
    <col min="8191" max="8191" width="9.85546875" style="66" customWidth="1"/>
    <col min="8192" max="8192" width="7.140625" style="66" customWidth="1"/>
    <col min="8193" max="8193" width="8.5703125" style="66" customWidth="1"/>
    <col min="8194" max="8194" width="8.85546875" style="66" customWidth="1"/>
    <col min="8195" max="8195" width="7.140625" style="66" customWidth="1"/>
    <col min="8196" max="8196" width="9" style="66" customWidth="1"/>
    <col min="8197" max="8197" width="8.7109375" style="66" customWidth="1"/>
    <col min="8198" max="8198" width="6.5703125" style="66" customWidth="1"/>
    <col min="8199" max="8199" width="8.140625" style="66" customWidth="1"/>
    <col min="8200" max="8200" width="7.5703125" style="66" customWidth="1"/>
    <col min="8201" max="8201" width="7" style="66" customWidth="1"/>
    <col min="8202" max="8203" width="8.7109375" style="66" customWidth="1"/>
    <col min="8204" max="8204" width="7.28515625" style="66" customWidth="1"/>
    <col min="8205" max="8205" width="8.140625" style="66" customWidth="1"/>
    <col min="8206" max="8206" width="8.7109375" style="66" customWidth="1"/>
    <col min="8207" max="8207" width="6.42578125" style="66" customWidth="1"/>
    <col min="8208" max="8209" width="9.28515625" style="66" customWidth="1"/>
    <col min="8210" max="8210" width="6.42578125" style="66" customWidth="1"/>
    <col min="8211" max="8212" width="9.5703125" style="66" customWidth="1"/>
    <col min="8213" max="8213" width="6.42578125" style="66" customWidth="1"/>
    <col min="8214" max="8215" width="9.5703125" style="66" customWidth="1"/>
    <col min="8216" max="8216" width="6.7109375" style="66" customWidth="1"/>
    <col min="8217" max="8219" width="9.140625" style="66"/>
    <col min="8220" max="8220" width="10.85546875" style="66" bestFit="1" customWidth="1"/>
    <col min="8221" max="8441" width="9.140625" style="66"/>
    <col min="8442" max="8442" width="18.7109375" style="66" customWidth="1"/>
    <col min="8443" max="8444" width="9.42578125" style="66" customWidth="1"/>
    <col min="8445" max="8445" width="7.7109375" style="66" customWidth="1"/>
    <col min="8446" max="8446" width="9.28515625" style="66" customWidth="1"/>
    <col min="8447" max="8447" width="9.85546875" style="66" customWidth="1"/>
    <col min="8448" max="8448" width="7.140625" style="66" customWidth="1"/>
    <col min="8449" max="8449" width="8.5703125" style="66" customWidth="1"/>
    <col min="8450" max="8450" width="8.85546875" style="66" customWidth="1"/>
    <col min="8451" max="8451" width="7.140625" style="66" customWidth="1"/>
    <col min="8452" max="8452" width="9" style="66" customWidth="1"/>
    <col min="8453" max="8453" width="8.7109375" style="66" customWidth="1"/>
    <col min="8454" max="8454" width="6.5703125" style="66" customWidth="1"/>
    <col min="8455" max="8455" width="8.140625" style="66" customWidth="1"/>
    <col min="8456" max="8456" width="7.5703125" style="66" customWidth="1"/>
    <col min="8457" max="8457" width="7" style="66" customWidth="1"/>
    <col min="8458" max="8459" width="8.7109375" style="66" customWidth="1"/>
    <col min="8460" max="8460" width="7.28515625" style="66" customWidth="1"/>
    <col min="8461" max="8461" width="8.140625" style="66" customWidth="1"/>
    <col min="8462" max="8462" width="8.7109375" style="66" customWidth="1"/>
    <col min="8463" max="8463" width="6.42578125" style="66" customWidth="1"/>
    <col min="8464" max="8465" width="9.28515625" style="66" customWidth="1"/>
    <col min="8466" max="8466" width="6.42578125" style="66" customWidth="1"/>
    <col min="8467" max="8468" width="9.5703125" style="66" customWidth="1"/>
    <col min="8469" max="8469" width="6.42578125" style="66" customWidth="1"/>
    <col min="8470" max="8471" width="9.5703125" style="66" customWidth="1"/>
    <col min="8472" max="8472" width="6.7109375" style="66" customWidth="1"/>
    <col min="8473" max="8475" width="9.140625" style="66"/>
    <col min="8476" max="8476" width="10.85546875" style="66" bestFit="1" customWidth="1"/>
    <col min="8477" max="8697" width="9.140625" style="66"/>
    <col min="8698" max="8698" width="18.7109375" style="66" customWidth="1"/>
    <col min="8699" max="8700" width="9.42578125" style="66" customWidth="1"/>
    <col min="8701" max="8701" width="7.7109375" style="66" customWidth="1"/>
    <col min="8702" max="8702" width="9.28515625" style="66" customWidth="1"/>
    <col min="8703" max="8703" width="9.85546875" style="66" customWidth="1"/>
    <col min="8704" max="8704" width="7.140625" style="66" customWidth="1"/>
    <col min="8705" max="8705" width="8.5703125" style="66" customWidth="1"/>
    <col min="8706" max="8706" width="8.85546875" style="66" customWidth="1"/>
    <col min="8707" max="8707" width="7.140625" style="66" customWidth="1"/>
    <col min="8708" max="8708" width="9" style="66" customWidth="1"/>
    <col min="8709" max="8709" width="8.7109375" style="66" customWidth="1"/>
    <col min="8710" max="8710" width="6.5703125" style="66" customWidth="1"/>
    <col min="8711" max="8711" width="8.140625" style="66" customWidth="1"/>
    <col min="8712" max="8712" width="7.5703125" style="66" customWidth="1"/>
    <col min="8713" max="8713" width="7" style="66" customWidth="1"/>
    <col min="8714" max="8715" width="8.7109375" style="66" customWidth="1"/>
    <col min="8716" max="8716" width="7.28515625" style="66" customWidth="1"/>
    <col min="8717" max="8717" width="8.140625" style="66" customWidth="1"/>
    <col min="8718" max="8718" width="8.7109375" style="66" customWidth="1"/>
    <col min="8719" max="8719" width="6.42578125" style="66" customWidth="1"/>
    <col min="8720" max="8721" width="9.28515625" style="66" customWidth="1"/>
    <col min="8722" max="8722" width="6.42578125" style="66" customWidth="1"/>
    <col min="8723" max="8724" width="9.5703125" style="66" customWidth="1"/>
    <col min="8725" max="8725" width="6.42578125" style="66" customWidth="1"/>
    <col min="8726" max="8727" width="9.5703125" style="66" customWidth="1"/>
    <col min="8728" max="8728" width="6.7109375" style="66" customWidth="1"/>
    <col min="8729" max="8731" width="9.140625" style="66"/>
    <col min="8732" max="8732" width="10.85546875" style="66" bestFit="1" customWidth="1"/>
    <col min="8733" max="8953" width="9.140625" style="66"/>
    <col min="8954" max="8954" width="18.7109375" style="66" customWidth="1"/>
    <col min="8955" max="8956" width="9.42578125" style="66" customWidth="1"/>
    <col min="8957" max="8957" width="7.7109375" style="66" customWidth="1"/>
    <col min="8958" max="8958" width="9.28515625" style="66" customWidth="1"/>
    <col min="8959" max="8959" width="9.85546875" style="66" customWidth="1"/>
    <col min="8960" max="8960" width="7.140625" style="66" customWidth="1"/>
    <col min="8961" max="8961" width="8.5703125" style="66" customWidth="1"/>
    <col min="8962" max="8962" width="8.85546875" style="66" customWidth="1"/>
    <col min="8963" max="8963" width="7.140625" style="66" customWidth="1"/>
    <col min="8964" max="8964" width="9" style="66" customWidth="1"/>
    <col min="8965" max="8965" width="8.7109375" style="66" customWidth="1"/>
    <col min="8966" max="8966" width="6.5703125" style="66" customWidth="1"/>
    <col min="8967" max="8967" width="8.140625" style="66" customWidth="1"/>
    <col min="8968" max="8968" width="7.5703125" style="66" customWidth="1"/>
    <col min="8969" max="8969" width="7" style="66" customWidth="1"/>
    <col min="8970" max="8971" width="8.7109375" style="66" customWidth="1"/>
    <col min="8972" max="8972" width="7.28515625" style="66" customWidth="1"/>
    <col min="8973" max="8973" width="8.140625" style="66" customWidth="1"/>
    <col min="8974" max="8974" width="8.7109375" style="66" customWidth="1"/>
    <col min="8975" max="8975" width="6.42578125" style="66" customWidth="1"/>
    <col min="8976" max="8977" width="9.28515625" style="66" customWidth="1"/>
    <col min="8978" max="8978" width="6.42578125" style="66" customWidth="1"/>
    <col min="8979" max="8980" width="9.5703125" style="66" customWidth="1"/>
    <col min="8981" max="8981" width="6.42578125" style="66" customWidth="1"/>
    <col min="8982" max="8983" width="9.5703125" style="66" customWidth="1"/>
    <col min="8984" max="8984" width="6.7109375" style="66" customWidth="1"/>
    <col min="8985" max="8987" width="9.140625" style="66"/>
    <col min="8988" max="8988" width="10.85546875" style="66" bestFit="1" customWidth="1"/>
    <col min="8989" max="9209" width="9.140625" style="66"/>
    <col min="9210" max="9210" width="18.7109375" style="66" customWidth="1"/>
    <col min="9211" max="9212" width="9.42578125" style="66" customWidth="1"/>
    <col min="9213" max="9213" width="7.7109375" style="66" customWidth="1"/>
    <col min="9214" max="9214" width="9.28515625" style="66" customWidth="1"/>
    <col min="9215" max="9215" width="9.85546875" style="66" customWidth="1"/>
    <col min="9216" max="9216" width="7.140625" style="66" customWidth="1"/>
    <col min="9217" max="9217" width="8.5703125" style="66" customWidth="1"/>
    <col min="9218" max="9218" width="8.85546875" style="66" customWidth="1"/>
    <col min="9219" max="9219" width="7.140625" style="66" customWidth="1"/>
    <col min="9220" max="9220" width="9" style="66" customWidth="1"/>
    <col min="9221" max="9221" width="8.7109375" style="66" customWidth="1"/>
    <col min="9222" max="9222" width="6.5703125" style="66" customWidth="1"/>
    <col min="9223" max="9223" width="8.140625" style="66" customWidth="1"/>
    <col min="9224" max="9224" width="7.5703125" style="66" customWidth="1"/>
    <col min="9225" max="9225" width="7" style="66" customWidth="1"/>
    <col min="9226" max="9227" width="8.7109375" style="66" customWidth="1"/>
    <col min="9228" max="9228" width="7.28515625" style="66" customWidth="1"/>
    <col min="9229" max="9229" width="8.140625" style="66" customWidth="1"/>
    <col min="9230" max="9230" width="8.7109375" style="66" customWidth="1"/>
    <col min="9231" max="9231" width="6.42578125" style="66" customWidth="1"/>
    <col min="9232" max="9233" width="9.28515625" style="66" customWidth="1"/>
    <col min="9234" max="9234" width="6.42578125" style="66" customWidth="1"/>
    <col min="9235" max="9236" width="9.5703125" style="66" customWidth="1"/>
    <col min="9237" max="9237" width="6.42578125" style="66" customWidth="1"/>
    <col min="9238" max="9239" width="9.5703125" style="66" customWidth="1"/>
    <col min="9240" max="9240" width="6.7109375" style="66" customWidth="1"/>
    <col min="9241" max="9243" width="9.140625" style="66"/>
    <col min="9244" max="9244" width="10.85546875" style="66" bestFit="1" customWidth="1"/>
    <col min="9245" max="9465" width="9.140625" style="66"/>
    <col min="9466" max="9466" width="18.7109375" style="66" customWidth="1"/>
    <col min="9467" max="9468" width="9.42578125" style="66" customWidth="1"/>
    <col min="9469" max="9469" width="7.7109375" style="66" customWidth="1"/>
    <col min="9470" max="9470" width="9.28515625" style="66" customWidth="1"/>
    <col min="9471" max="9471" width="9.85546875" style="66" customWidth="1"/>
    <col min="9472" max="9472" width="7.140625" style="66" customWidth="1"/>
    <col min="9473" max="9473" width="8.5703125" style="66" customWidth="1"/>
    <col min="9474" max="9474" width="8.85546875" style="66" customWidth="1"/>
    <col min="9475" max="9475" width="7.140625" style="66" customWidth="1"/>
    <col min="9476" max="9476" width="9" style="66" customWidth="1"/>
    <col min="9477" max="9477" width="8.7109375" style="66" customWidth="1"/>
    <col min="9478" max="9478" width="6.5703125" style="66" customWidth="1"/>
    <col min="9479" max="9479" width="8.140625" style="66" customWidth="1"/>
    <col min="9480" max="9480" width="7.5703125" style="66" customWidth="1"/>
    <col min="9481" max="9481" width="7" style="66" customWidth="1"/>
    <col min="9482" max="9483" width="8.7109375" style="66" customWidth="1"/>
    <col min="9484" max="9484" width="7.28515625" style="66" customWidth="1"/>
    <col min="9485" max="9485" width="8.140625" style="66" customWidth="1"/>
    <col min="9486" max="9486" width="8.7109375" style="66" customWidth="1"/>
    <col min="9487" max="9487" width="6.42578125" style="66" customWidth="1"/>
    <col min="9488" max="9489" width="9.28515625" style="66" customWidth="1"/>
    <col min="9490" max="9490" width="6.42578125" style="66" customWidth="1"/>
    <col min="9491" max="9492" width="9.5703125" style="66" customWidth="1"/>
    <col min="9493" max="9493" width="6.42578125" style="66" customWidth="1"/>
    <col min="9494" max="9495" width="9.5703125" style="66" customWidth="1"/>
    <col min="9496" max="9496" width="6.7109375" style="66" customWidth="1"/>
    <col min="9497" max="9499" width="9.140625" style="66"/>
    <col min="9500" max="9500" width="10.85546875" style="66" bestFit="1" customWidth="1"/>
    <col min="9501" max="9721" width="9.140625" style="66"/>
    <col min="9722" max="9722" width="18.7109375" style="66" customWidth="1"/>
    <col min="9723" max="9724" width="9.42578125" style="66" customWidth="1"/>
    <col min="9725" max="9725" width="7.7109375" style="66" customWidth="1"/>
    <col min="9726" max="9726" width="9.28515625" style="66" customWidth="1"/>
    <col min="9727" max="9727" width="9.85546875" style="66" customWidth="1"/>
    <col min="9728" max="9728" width="7.140625" style="66" customWidth="1"/>
    <col min="9729" max="9729" width="8.5703125" style="66" customWidth="1"/>
    <col min="9730" max="9730" width="8.85546875" style="66" customWidth="1"/>
    <col min="9731" max="9731" width="7.140625" style="66" customWidth="1"/>
    <col min="9732" max="9732" width="9" style="66" customWidth="1"/>
    <col min="9733" max="9733" width="8.7109375" style="66" customWidth="1"/>
    <col min="9734" max="9734" width="6.5703125" style="66" customWidth="1"/>
    <col min="9735" max="9735" width="8.140625" style="66" customWidth="1"/>
    <col min="9736" max="9736" width="7.5703125" style="66" customWidth="1"/>
    <col min="9737" max="9737" width="7" style="66" customWidth="1"/>
    <col min="9738" max="9739" width="8.7109375" style="66" customWidth="1"/>
    <col min="9740" max="9740" width="7.28515625" style="66" customWidth="1"/>
    <col min="9741" max="9741" width="8.140625" style="66" customWidth="1"/>
    <col min="9742" max="9742" width="8.7109375" style="66" customWidth="1"/>
    <col min="9743" max="9743" width="6.42578125" style="66" customWidth="1"/>
    <col min="9744" max="9745" width="9.28515625" style="66" customWidth="1"/>
    <col min="9746" max="9746" width="6.42578125" style="66" customWidth="1"/>
    <col min="9747" max="9748" width="9.5703125" style="66" customWidth="1"/>
    <col min="9749" max="9749" width="6.42578125" style="66" customWidth="1"/>
    <col min="9750" max="9751" width="9.5703125" style="66" customWidth="1"/>
    <col min="9752" max="9752" width="6.7109375" style="66" customWidth="1"/>
    <col min="9753" max="9755" width="9.140625" style="66"/>
    <col min="9756" max="9756" width="10.85546875" style="66" bestFit="1" customWidth="1"/>
    <col min="9757" max="9977" width="9.140625" style="66"/>
    <col min="9978" max="9978" width="18.7109375" style="66" customWidth="1"/>
    <col min="9979" max="9980" width="9.42578125" style="66" customWidth="1"/>
    <col min="9981" max="9981" width="7.7109375" style="66" customWidth="1"/>
    <col min="9982" max="9982" width="9.28515625" style="66" customWidth="1"/>
    <col min="9983" max="9983" width="9.85546875" style="66" customWidth="1"/>
    <col min="9984" max="9984" width="7.140625" style="66" customWidth="1"/>
    <col min="9985" max="9985" width="8.5703125" style="66" customWidth="1"/>
    <col min="9986" max="9986" width="8.85546875" style="66" customWidth="1"/>
    <col min="9987" max="9987" width="7.140625" style="66" customWidth="1"/>
    <col min="9988" max="9988" width="9" style="66" customWidth="1"/>
    <col min="9989" max="9989" width="8.7109375" style="66" customWidth="1"/>
    <col min="9990" max="9990" width="6.5703125" style="66" customWidth="1"/>
    <col min="9991" max="9991" width="8.140625" style="66" customWidth="1"/>
    <col min="9992" max="9992" width="7.5703125" style="66" customWidth="1"/>
    <col min="9993" max="9993" width="7" style="66" customWidth="1"/>
    <col min="9994" max="9995" width="8.7109375" style="66" customWidth="1"/>
    <col min="9996" max="9996" width="7.28515625" style="66" customWidth="1"/>
    <col min="9997" max="9997" width="8.140625" style="66" customWidth="1"/>
    <col min="9998" max="9998" width="8.7109375" style="66" customWidth="1"/>
    <col min="9999" max="9999" width="6.42578125" style="66" customWidth="1"/>
    <col min="10000" max="10001" width="9.28515625" style="66" customWidth="1"/>
    <col min="10002" max="10002" width="6.42578125" style="66" customWidth="1"/>
    <col min="10003" max="10004" width="9.5703125" style="66" customWidth="1"/>
    <col min="10005" max="10005" width="6.42578125" style="66" customWidth="1"/>
    <col min="10006" max="10007" width="9.5703125" style="66" customWidth="1"/>
    <col min="10008" max="10008" width="6.7109375" style="66" customWidth="1"/>
    <col min="10009" max="10011" width="9.140625" style="66"/>
    <col min="10012" max="10012" width="10.85546875" style="66" bestFit="1" customWidth="1"/>
    <col min="10013" max="10233" width="9.140625" style="66"/>
    <col min="10234" max="10234" width="18.7109375" style="66" customWidth="1"/>
    <col min="10235" max="10236" width="9.42578125" style="66" customWidth="1"/>
    <col min="10237" max="10237" width="7.7109375" style="66" customWidth="1"/>
    <col min="10238" max="10238" width="9.28515625" style="66" customWidth="1"/>
    <col min="10239" max="10239" width="9.85546875" style="66" customWidth="1"/>
    <col min="10240" max="10240" width="7.140625" style="66" customWidth="1"/>
    <col min="10241" max="10241" width="8.5703125" style="66" customWidth="1"/>
    <col min="10242" max="10242" width="8.85546875" style="66" customWidth="1"/>
    <col min="10243" max="10243" width="7.140625" style="66" customWidth="1"/>
    <col min="10244" max="10244" width="9" style="66" customWidth="1"/>
    <col min="10245" max="10245" width="8.7109375" style="66" customWidth="1"/>
    <col min="10246" max="10246" width="6.5703125" style="66" customWidth="1"/>
    <col min="10247" max="10247" width="8.140625" style="66" customWidth="1"/>
    <col min="10248" max="10248" width="7.5703125" style="66" customWidth="1"/>
    <col min="10249" max="10249" width="7" style="66" customWidth="1"/>
    <col min="10250" max="10251" width="8.7109375" style="66" customWidth="1"/>
    <col min="10252" max="10252" width="7.28515625" style="66" customWidth="1"/>
    <col min="10253" max="10253" width="8.140625" style="66" customWidth="1"/>
    <col min="10254" max="10254" width="8.7109375" style="66" customWidth="1"/>
    <col min="10255" max="10255" width="6.42578125" style="66" customWidth="1"/>
    <col min="10256" max="10257" width="9.28515625" style="66" customWidth="1"/>
    <col min="10258" max="10258" width="6.42578125" style="66" customWidth="1"/>
    <col min="10259" max="10260" width="9.5703125" style="66" customWidth="1"/>
    <col min="10261" max="10261" width="6.42578125" style="66" customWidth="1"/>
    <col min="10262" max="10263" width="9.5703125" style="66" customWidth="1"/>
    <col min="10264" max="10264" width="6.7109375" style="66" customWidth="1"/>
    <col min="10265" max="10267" width="9.140625" style="66"/>
    <col min="10268" max="10268" width="10.85546875" style="66" bestFit="1" customWidth="1"/>
    <col min="10269" max="10489" width="9.140625" style="66"/>
    <col min="10490" max="10490" width="18.7109375" style="66" customWidth="1"/>
    <col min="10491" max="10492" width="9.42578125" style="66" customWidth="1"/>
    <col min="10493" max="10493" width="7.7109375" style="66" customWidth="1"/>
    <col min="10494" max="10494" width="9.28515625" style="66" customWidth="1"/>
    <col min="10495" max="10495" width="9.85546875" style="66" customWidth="1"/>
    <col min="10496" max="10496" width="7.140625" style="66" customWidth="1"/>
    <col min="10497" max="10497" width="8.5703125" style="66" customWidth="1"/>
    <col min="10498" max="10498" width="8.85546875" style="66" customWidth="1"/>
    <col min="10499" max="10499" width="7.140625" style="66" customWidth="1"/>
    <col min="10500" max="10500" width="9" style="66" customWidth="1"/>
    <col min="10501" max="10501" width="8.7109375" style="66" customWidth="1"/>
    <col min="10502" max="10502" width="6.5703125" style="66" customWidth="1"/>
    <col min="10503" max="10503" width="8.140625" style="66" customWidth="1"/>
    <col min="10504" max="10504" width="7.5703125" style="66" customWidth="1"/>
    <col min="10505" max="10505" width="7" style="66" customWidth="1"/>
    <col min="10506" max="10507" width="8.7109375" style="66" customWidth="1"/>
    <col min="10508" max="10508" width="7.28515625" style="66" customWidth="1"/>
    <col min="10509" max="10509" width="8.140625" style="66" customWidth="1"/>
    <col min="10510" max="10510" width="8.7109375" style="66" customWidth="1"/>
    <col min="10511" max="10511" width="6.42578125" style="66" customWidth="1"/>
    <col min="10512" max="10513" width="9.28515625" style="66" customWidth="1"/>
    <col min="10514" max="10514" width="6.42578125" style="66" customWidth="1"/>
    <col min="10515" max="10516" width="9.5703125" style="66" customWidth="1"/>
    <col min="10517" max="10517" width="6.42578125" style="66" customWidth="1"/>
    <col min="10518" max="10519" width="9.5703125" style="66" customWidth="1"/>
    <col min="10520" max="10520" width="6.7109375" style="66" customWidth="1"/>
    <col min="10521" max="10523" width="9.140625" style="66"/>
    <col min="10524" max="10524" width="10.85546875" style="66" bestFit="1" customWidth="1"/>
    <col min="10525" max="10745" width="9.140625" style="66"/>
    <col min="10746" max="10746" width="18.7109375" style="66" customWidth="1"/>
    <col min="10747" max="10748" width="9.42578125" style="66" customWidth="1"/>
    <col min="10749" max="10749" width="7.7109375" style="66" customWidth="1"/>
    <col min="10750" max="10750" width="9.28515625" style="66" customWidth="1"/>
    <col min="10751" max="10751" width="9.85546875" style="66" customWidth="1"/>
    <col min="10752" max="10752" width="7.140625" style="66" customWidth="1"/>
    <col min="10753" max="10753" width="8.5703125" style="66" customWidth="1"/>
    <col min="10754" max="10754" width="8.85546875" style="66" customWidth="1"/>
    <col min="10755" max="10755" width="7.140625" style="66" customWidth="1"/>
    <col min="10756" max="10756" width="9" style="66" customWidth="1"/>
    <col min="10757" max="10757" width="8.7109375" style="66" customWidth="1"/>
    <col min="10758" max="10758" width="6.5703125" style="66" customWidth="1"/>
    <col min="10759" max="10759" width="8.140625" style="66" customWidth="1"/>
    <col min="10760" max="10760" width="7.5703125" style="66" customWidth="1"/>
    <col min="10761" max="10761" width="7" style="66" customWidth="1"/>
    <col min="10762" max="10763" width="8.7109375" style="66" customWidth="1"/>
    <col min="10764" max="10764" width="7.28515625" style="66" customWidth="1"/>
    <col min="10765" max="10765" width="8.140625" style="66" customWidth="1"/>
    <col min="10766" max="10766" width="8.7109375" style="66" customWidth="1"/>
    <col min="10767" max="10767" width="6.42578125" style="66" customWidth="1"/>
    <col min="10768" max="10769" width="9.28515625" style="66" customWidth="1"/>
    <col min="10770" max="10770" width="6.42578125" style="66" customWidth="1"/>
    <col min="10771" max="10772" width="9.5703125" style="66" customWidth="1"/>
    <col min="10773" max="10773" width="6.42578125" style="66" customWidth="1"/>
    <col min="10774" max="10775" width="9.5703125" style="66" customWidth="1"/>
    <col min="10776" max="10776" width="6.7109375" style="66" customWidth="1"/>
    <col min="10777" max="10779" width="9.140625" style="66"/>
    <col min="10780" max="10780" width="10.85546875" style="66" bestFit="1" customWidth="1"/>
    <col min="10781" max="11001" width="9.140625" style="66"/>
    <col min="11002" max="11002" width="18.7109375" style="66" customWidth="1"/>
    <col min="11003" max="11004" width="9.42578125" style="66" customWidth="1"/>
    <col min="11005" max="11005" width="7.7109375" style="66" customWidth="1"/>
    <col min="11006" max="11006" width="9.28515625" style="66" customWidth="1"/>
    <col min="11007" max="11007" width="9.85546875" style="66" customWidth="1"/>
    <col min="11008" max="11008" width="7.140625" style="66" customWidth="1"/>
    <col min="11009" max="11009" width="8.5703125" style="66" customWidth="1"/>
    <col min="11010" max="11010" width="8.85546875" style="66" customWidth="1"/>
    <col min="11011" max="11011" width="7.140625" style="66" customWidth="1"/>
    <col min="11012" max="11012" width="9" style="66" customWidth="1"/>
    <col min="11013" max="11013" width="8.7109375" style="66" customWidth="1"/>
    <col min="11014" max="11014" width="6.5703125" style="66" customWidth="1"/>
    <col min="11015" max="11015" width="8.140625" style="66" customWidth="1"/>
    <col min="11016" max="11016" width="7.5703125" style="66" customWidth="1"/>
    <col min="11017" max="11017" width="7" style="66" customWidth="1"/>
    <col min="11018" max="11019" width="8.7109375" style="66" customWidth="1"/>
    <col min="11020" max="11020" width="7.28515625" style="66" customWidth="1"/>
    <col min="11021" max="11021" width="8.140625" style="66" customWidth="1"/>
    <col min="11022" max="11022" width="8.7109375" style="66" customWidth="1"/>
    <col min="11023" max="11023" width="6.42578125" style="66" customWidth="1"/>
    <col min="11024" max="11025" width="9.28515625" style="66" customWidth="1"/>
    <col min="11026" max="11026" width="6.42578125" style="66" customWidth="1"/>
    <col min="11027" max="11028" width="9.5703125" style="66" customWidth="1"/>
    <col min="11029" max="11029" width="6.42578125" style="66" customWidth="1"/>
    <col min="11030" max="11031" width="9.5703125" style="66" customWidth="1"/>
    <col min="11032" max="11032" width="6.7109375" style="66" customWidth="1"/>
    <col min="11033" max="11035" width="9.140625" style="66"/>
    <col min="11036" max="11036" width="10.85546875" style="66" bestFit="1" customWidth="1"/>
    <col min="11037" max="11257" width="9.140625" style="66"/>
    <col min="11258" max="11258" width="18.7109375" style="66" customWidth="1"/>
    <col min="11259" max="11260" width="9.42578125" style="66" customWidth="1"/>
    <col min="11261" max="11261" width="7.7109375" style="66" customWidth="1"/>
    <col min="11262" max="11262" width="9.28515625" style="66" customWidth="1"/>
    <col min="11263" max="11263" width="9.85546875" style="66" customWidth="1"/>
    <col min="11264" max="11264" width="7.140625" style="66" customWidth="1"/>
    <col min="11265" max="11265" width="8.5703125" style="66" customWidth="1"/>
    <col min="11266" max="11266" width="8.85546875" style="66" customWidth="1"/>
    <col min="11267" max="11267" width="7.140625" style="66" customWidth="1"/>
    <col min="11268" max="11268" width="9" style="66" customWidth="1"/>
    <col min="11269" max="11269" width="8.7109375" style="66" customWidth="1"/>
    <col min="11270" max="11270" width="6.5703125" style="66" customWidth="1"/>
    <col min="11271" max="11271" width="8.140625" style="66" customWidth="1"/>
    <col min="11272" max="11272" width="7.5703125" style="66" customWidth="1"/>
    <col min="11273" max="11273" width="7" style="66" customWidth="1"/>
    <col min="11274" max="11275" width="8.7109375" style="66" customWidth="1"/>
    <col min="11276" max="11276" width="7.28515625" style="66" customWidth="1"/>
    <col min="11277" max="11277" width="8.140625" style="66" customWidth="1"/>
    <col min="11278" max="11278" width="8.7109375" style="66" customWidth="1"/>
    <col min="11279" max="11279" width="6.42578125" style="66" customWidth="1"/>
    <col min="11280" max="11281" width="9.28515625" style="66" customWidth="1"/>
    <col min="11282" max="11282" width="6.42578125" style="66" customWidth="1"/>
    <col min="11283" max="11284" width="9.5703125" style="66" customWidth="1"/>
    <col min="11285" max="11285" width="6.42578125" style="66" customWidth="1"/>
    <col min="11286" max="11287" width="9.5703125" style="66" customWidth="1"/>
    <col min="11288" max="11288" width="6.7109375" style="66" customWidth="1"/>
    <col min="11289" max="11291" width="9.140625" style="66"/>
    <col min="11292" max="11292" width="10.85546875" style="66" bestFit="1" customWidth="1"/>
    <col min="11293" max="11513" width="9.140625" style="66"/>
    <col min="11514" max="11514" width="18.7109375" style="66" customWidth="1"/>
    <col min="11515" max="11516" width="9.42578125" style="66" customWidth="1"/>
    <col min="11517" max="11517" width="7.7109375" style="66" customWidth="1"/>
    <col min="11518" max="11518" width="9.28515625" style="66" customWidth="1"/>
    <col min="11519" max="11519" width="9.85546875" style="66" customWidth="1"/>
    <col min="11520" max="11520" width="7.140625" style="66" customWidth="1"/>
    <col min="11521" max="11521" width="8.5703125" style="66" customWidth="1"/>
    <col min="11522" max="11522" width="8.85546875" style="66" customWidth="1"/>
    <col min="11523" max="11523" width="7.140625" style="66" customWidth="1"/>
    <col min="11524" max="11524" width="9" style="66" customWidth="1"/>
    <col min="11525" max="11525" width="8.7109375" style="66" customWidth="1"/>
    <col min="11526" max="11526" width="6.5703125" style="66" customWidth="1"/>
    <col min="11527" max="11527" width="8.140625" style="66" customWidth="1"/>
    <col min="11528" max="11528" width="7.5703125" style="66" customWidth="1"/>
    <col min="11529" max="11529" width="7" style="66" customWidth="1"/>
    <col min="11530" max="11531" width="8.7109375" style="66" customWidth="1"/>
    <col min="11532" max="11532" width="7.28515625" style="66" customWidth="1"/>
    <col min="11533" max="11533" width="8.140625" style="66" customWidth="1"/>
    <col min="11534" max="11534" width="8.7109375" style="66" customWidth="1"/>
    <col min="11535" max="11535" width="6.42578125" style="66" customWidth="1"/>
    <col min="11536" max="11537" width="9.28515625" style="66" customWidth="1"/>
    <col min="11538" max="11538" width="6.42578125" style="66" customWidth="1"/>
    <col min="11539" max="11540" width="9.5703125" style="66" customWidth="1"/>
    <col min="11541" max="11541" width="6.42578125" style="66" customWidth="1"/>
    <col min="11542" max="11543" width="9.5703125" style="66" customWidth="1"/>
    <col min="11544" max="11544" width="6.7109375" style="66" customWidth="1"/>
    <col min="11545" max="11547" width="9.140625" style="66"/>
    <col min="11548" max="11548" width="10.85546875" style="66" bestFit="1" customWidth="1"/>
    <col min="11549" max="11769" width="9.140625" style="66"/>
    <col min="11770" max="11770" width="18.7109375" style="66" customWidth="1"/>
    <col min="11771" max="11772" width="9.42578125" style="66" customWidth="1"/>
    <col min="11773" max="11773" width="7.7109375" style="66" customWidth="1"/>
    <col min="11774" max="11774" width="9.28515625" style="66" customWidth="1"/>
    <col min="11775" max="11775" width="9.85546875" style="66" customWidth="1"/>
    <col min="11776" max="11776" width="7.140625" style="66" customWidth="1"/>
    <col min="11777" max="11777" width="8.5703125" style="66" customWidth="1"/>
    <col min="11778" max="11778" width="8.85546875" style="66" customWidth="1"/>
    <col min="11779" max="11779" width="7.140625" style="66" customWidth="1"/>
    <col min="11780" max="11780" width="9" style="66" customWidth="1"/>
    <col min="11781" max="11781" width="8.7109375" style="66" customWidth="1"/>
    <col min="11782" max="11782" width="6.5703125" style="66" customWidth="1"/>
    <col min="11783" max="11783" width="8.140625" style="66" customWidth="1"/>
    <col min="11784" max="11784" width="7.5703125" style="66" customWidth="1"/>
    <col min="11785" max="11785" width="7" style="66" customWidth="1"/>
    <col min="11786" max="11787" width="8.7109375" style="66" customWidth="1"/>
    <col min="11788" max="11788" width="7.28515625" style="66" customWidth="1"/>
    <col min="11789" max="11789" width="8.140625" style="66" customWidth="1"/>
    <col min="11790" max="11790" width="8.7109375" style="66" customWidth="1"/>
    <col min="11791" max="11791" width="6.42578125" style="66" customWidth="1"/>
    <col min="11792" max="11793" width="9.28515625" style="66" customWidth="1"/>
    <col min="11794" max="11794" width="6.42578125" style="66" customWidth="1"/>
    <col min="11795" max="11796" width="9.5703125" style="66" customWidth="1"/>
    <col min="11797" max="11797" width="6.42578125" style="66" customWidth="1"/>
    <col min="11798" max="11799" width="9.5703125" style="66" customWidth="1"/>
    <col min="11800" max="11800" width="6.7109375" style="66" customWidth="1"/>
    <col min="11801" max="11803" width="9.140625" style="66"/>
    <col min="11804" max="11804" width="10.85546875" style="66" bestFit="1" customWidth="1"/>
    <col min="11805" max="12025" width="9.140625" style="66"/>
    <col min="12026" max="12026" width="18.7109375" style="66" customWidth="1"/>
    <col min="12027" max="12028" width="9.42578125" style="66" customWidth="1"/>
    <col min="12029" max="12029" width="7.7109375" style="66" customWidth="1"/>
    <col min="12030" max="12030" width="9.28515625" style="66" customWidth="1"/>
    <col min="12031" max="12031" width="9.85546875" style="66" customWidth="1"/>
    <col min="12032" max="12032" width="7.140625" style="66" customWidth="1"/>
    <col min="12033" max="12033" width="8.5703125" style="66" customWidth="1"/>
    <col min="12034" max="12034" width="8.85546875" style="66" customWidth="1"/>
    <col min="12035" max="12035" width="7.140625" style="66" customWidth="1"/>
    <col min="12036" max="12036" width="9" style="66" customWidth="1"/>
    <col min="12037" max="12037" width="8.7109375" style="66" customWidth="1"/>
    <col min="12038" max="12038" width="6.5703125" style="66" customWidth="1"/>
    <col min="12039" max="12039" width="8.140625" style="66" customWidth="1"/>
    <col min="12040" max="12040" width="7.5703125" style="66" customWidth="1"/>
    <col min="12041" max="12041" width="7" style="66" customWidth="1"/>
    <col min="12042" max="12043" width="8.7109375" style="66" customWidth="1"/>
    <col min="12044" max="12044" width="7.28515625" style="66" customWidth="1"/>
    <col min="12045" max="12045" width="8.140625" style="66" customWidth="1"/>
    <col min="12046" max="12046" width="8.7109375" style="66" customWidth="1"/>
    <col min="12047" max="12047" width="6.42578125" style="66" customWidth="1"/>
    <col min="12048" max="12049" width="9.28515625" style="66" customWidth="1"/>
    <col min="12050" max="12050" width="6.42578125" style="66" customWidth="1"/>
    <col min="12051" max="12052" width="9.5703125" style="66" customWidth="1"/>
    <col min="12053" max="12053" width="6.42578125" style="66" customWidth="1"/>
    <col min="12054" max="12055" width="9.5703125" style="66" customWidth="1"/>
    <col min="12056" max="12056" width="6.7109375" style="66" customWidth="1"/>
    <col min="12057" max="12059" width="9.140625" style="66"/>
    <col min="12060" max="12060" width="10.85546875" style="66" bestFit="1" customWidth="1"/>
    <col min="12061" max="12281" width="9.140625" style="66"/>
    <col min="12282" max="12282" width="18.7109375" style="66" customWidth="1"/>
    <col min="12283" max="12284" width="9.42578125" style="66" customWidth="1"/>
    <col min="12285" max="12285" width="7.7109375" style="66" customWidth="1"/>
    <col min="12286" max="12286" width="9.28515625" style="66" customWidth="1"/>
    <col min="12287" max="12287" width="9.85546875" style="66" customWidth="1"/>
    <col min="12288" max="12288" width="7.140625" style="66" customWidth="1"/>
    <col min="12289" max="12289" width="8.5703125" style="66" customWidth="1"/>
    <col min="12290" max="12290" width="8.85546875" style="66" customWidth="1"/>
    <col min="12291" max="12291" width="7.140625" style="66" customWidth="1"/>
    <col min="12292" max="12292" width="9" style="66" customWidth="1"/>
    <col min="12293" max="12293" width="8.7109375" style="66" customWidth="1"/>
    <col min="12294" max="12294" width="6.5703125" style="66" customWidth="1"/>
    <col min="12295" max="12295" width="8.140625" style="66" customWidth="1"/>
    <col min="12296" max="12296" width="7.5703125" style="66" customWidth="1"/>
    <col min="12297" max="12297" width="7" style="66" customWidth="1"/>
    <col min="12298" max="12299" width="8.7109375" style="66" customWidth="1"/>
    <col min="12300" max="12300" width="7.28515625" style="66" customWidth="1"/>
    <col min="12301" max="12301" width="8.140625" style="66" customWidth="1"/>
    <col min="12302" max="12302" width="8.7109375" style="66" customWidth="1"/>
    <col min="12303" max="12303" width="6.42578125" style="66" customWidth="1"/>
    <col min="12304" max="12305" width="9.28515625" style="66" customWidth="1"/>
    <col min="12306" max="12306" width="6.42578125" style="66" customWidth="1"/>
    <col min="12307" max="12308" width="9.5703125" style="66" customWidth="1"/>
    <col min="12309" max="12309" width="6.42578125" style="66" customWidth="1"/>
    <col min="12310" max="12311" width="9.5703125" style="66" customWidth="1"/>
    <col min="12312" max="12312" width="6.7109375" style="66" customWidth="1"/>
    <col min="12313" max="12315" width="9.140625" style="66"/>
    <col min="12316" max="12316" width="10.85546875" style="66" bestFit="1" customWidth="1"/>
    <col min="12317" max="12537" width="9.140625" style="66"/>
    <col min="12538" max="12538" width="18.7109375" style="66" customWidth="1"/>
    <col min="12539" max="12540" width="9.42578125" style="66" customWidth="1"/>
    <col min="12541" max="12541" width="7.7109375" style="66" customWidth="1"/>
    <col min="12542" max="12542" width="9.28515625" style="66" customWidth="1"/>
    <col min="12543" max="12543" width="9.85546875" style="66" customWidth="1"/>
    <col min="12544" max="12544" width="7.140625" style="66" customWidth="1"/>
    <col min="12545" max="12545" width="8.5703125" style="66" customWidth="1"/>
    <col min="12546" max="12546" width="8.85546875" style="66" customWidth="1"/>
    <col min="12547" max="12547" width="7.140625" style="66" customWidth="1"/>
    <col min="12548" max="12548" width="9" style="66" customWidth="1"/>
    <col min="12549" max="12549" width="8.7109375" style="66" customWidth="1"/>
    <col min="12550" max="12550" width="6.5703125" style="66" customWidth="1"/>
    <col min="12551" max="12551" width="8.140625" style="66" customWidth="1"/>
    <col min="12552" max="12552" width="7.5703125" style="66" customWidth="1"/>
    <col min="12553" max="12553" width="7" style="66" customWidth="1"/>
    <col min="12554" max="12555" width="8.7109375" style="66" customWidth="1"/>
    <col min="12556" max="12556" width="7.28515625" style="66" customWidth="1"/>
    <col min="12557" max="12557" width="8.140625" style="66" customWidth="1"/>
    <col min="12558" max="12558" width="8.7109375" style="66" customWidth="1"/>
    <col min="12559" max="12559" width="6.42578125" style="66" customWidth="1"/>
    <col min="12560" max="12561" width="9.28515625" style="66" customWidth="1"/>
    <col min="12562" max="12562" width="6.42578125" style="66" customWidth="1"/>
    <col min="12563" max="12564" width="9.5703125" style="66" customWidth="1"/>
    <col min="12565" max="12565" width="6.42578125" style="66" customWidth="1"/>
    <col min="12566" max="12567" width="9.5703125" style="66" customWidth="1"/>
    <col min="12568" max="12568" width="6.7109375" style="66" customWidth="1"/>
    <col min="12569" max="12571" width="9.140625" style="66"/>
    <col min="12572" max="12572" width="10.85546875" style="66" bestFit="1" customWidth="1"/>
    <col min="12573" max="12793" width="9.140625" style="66"/>
    <col min="12794" max="12794" width="18.7109375" style="66" customWidth="1"/>
    <col min="12795" max="12796" width="9.42578125" style="66" customWidth="1"/>
    <col min="12797" max="12797" width="7.7109375" style="66" customWidth="1"/>
    <col min="12798" max="12798" width="9.28515625" style="66" customWidth="1"/>
    <col min="12799" max="12799" width="9.85546875" style="66" customWidth="1"/>
    <col min="12800" max="12800" width="7.140625" style="66" customWidth="1"/>
    <col min="12801" max="12801" width="8.5703125" style="66" customWidth="1"/>
    <col min="12802" max="12802" width="8.85546875" style="66" customWidth="1"/>
    <col min="12803" max="12803" width="7.140625" style="66" customWidth="1"/>
    <col min="12804" max="12804" width="9" style="66" customWidth="1"/>
    <col min="12805" max="12805" width="8.7109375" style="66" customWidth="1"/>
    <col min="12806" max="12806" width="6.5703125" style="66" customWidth="1"/>
    <col min="12807" max="12807" width="8.140625" style="66" customWidth="1"/>
    <col min="12808" max="12808" width="7.5703125" style="66" customWidth="1"/>
    <col min="12809" max="12809" width="7" style="66" customWidth="1"/>
    <col min="12810" max="12811" width="8.7109375" style="66" customWidth="1"/>
    <col min="12812" max="12812" width="7.28515625" style="66" customWidth="1"/>
    <col min="12813" max="12813" width="8.140625" style="66" customWidth="1"/>
    <col min="12814" max="12814" width="8.7109375" style="66" customWidth="1"/>
    <col min="12815" max="12815" width="6.42578125" style="66" customWidth="1"/>
    <col min="12816" max="12817" width="9.28515625" style="66" customWidth="1"/>
    <col min="12818" max="12818" width="6.42578125" style="66" customWidth="1"/>
    <col min="12819" max="12820" width="9.5703125" style="66" customWidth="1"/>
    <col min="12821" max="12821" width="6.42578125" style="66" customWidth="1"/>
    <col min="12822" max="12823" width="9.5703125" style="66" customWidth="1"/>
    <col min="12824" max="12824" width="6.7109375" style="66" customWidth="1"/>
    <col min="12825" max="12827" width="9.140625" style="66"/>
    <col min="12828" max="12828" width="10.85546875" style="66" bestFit="1" customWidth="1"/>
    <col min="12829" max="13049" width="9.140625" style="66"/>
    <col min="13050" max="13050" width="18.7109375" style="66" customWidth="1"/>
    <col min="13051" max="13052" width="9.42578125" style="66" customWidth="1"/>
    <col min="13053" max="13053" width="7.7109375" style="66" customWidth="1"/>
    <col min="13054" max="13054" width="9.28515625" style="66" customWidth="1"/>
    <col min="13055" max="13055" width="9.85546875" style="66" customWidth="1"/>
    <col min="13056" max="13056" width="7.140625" style="66" customWidth="1"/>
    <col min="13057" max="13057" width="8.5703125" style="66" customWidth="1"/>
    <col min="13058" max="13058" width="8.85546875" style="66" customWidth="1"/>
    <col min="13059" max="13059" width="7.140625" style="66" customWidth="1"/>
    <col min="13060" max="13060" width="9" style="66" customWidth="1"/>
    <col min="13061" max="13061" width="8.7109375" style="66" customWidth="1"/>
    <col min="13062" max="13062" width="6.5703125" style="66" customWidth="1"/>
    <col min="13063" max="13063" width="8.140625" style="66" customWidth="1"/>
    <col min="13064" max="13064" width="7.5703125" style="66" customWidth="1"/>
    <col min="13065" max="13065" width="7" style="66" customWidth="1"/>
    <col min="13066" max="13067" width="8.7109375" style="66" customWidth="1"/>
    <col min="13068" max="13068" width="7.28515625" style="66" customWidth="1"/>
    <col min="13069" max="13069" width="8.140625" style="66" customWidth="1"/>
    <col min="13070" max="13070" width="8.7109375" style="66" customWidth="1"/>
    <col min="13071" max="13071" width="6.42578125" style="66" customWidth="1"/>
    <col min="13072" max="13073" width="9.28515625" style="66" customWidth="1"/>
    <col min="13074" max="13074" width="6.42578125" style="66" customWidth="1"/>
    <col min="13075" max="13076" width="9.5703125" style="66" customWidth="1"/>
    <col min="13077" max="13077" width="6.42578125" style="66" customWidth="1"/>
    <col min="13078" max="13079" width="9.5703125" style="66" customWidth="1"/>
    <col min="13080" max="13080" width="6.7109375" style="66" customWidth="1"/>
    <col min="13081" max="13083" width="9.140625" style="66"/>
    <col min="13084" max="13084" width="10.85546875" style="66" bestFit="1" customWidth="1"/>
    <col min="13085" max="13305" width="9.140625" style="66"/>
    <col min="13306" max="13306" width="18.7109375" style="66" customWidth="1"/>
    <col min="13307" max="13308" width="9.42578125" style="66" customWidth="1"/>
    <col min="13309" max="13309" width="7.7109375" style="66" customWidth="1"/>
    <col min="13310" max="13310" width="9.28515625" style="66" customWidth="1"/>
    <col min="13311" max="13311" width="9.85546875" style="66" customWidth="1"/>
    <col min="13312" max="13312" width="7.140625" style="66" customWidth="1"/>
    <col min="13313" max="13313" width="8.5703125" style="66" customWidth="1"/>
    <col min="13314" max="13314" width="8.85546875" style="66" customWidth="1"/>
    <col min="13315" max="13315" width="7.140625" style="66" customWidth="1"/>
    <col min="13316" max="13316" width="9" style="66" customWidth="1"/>
    <col min="13317" max="13317" width="8.7109375" style="66" customWidth="1"/>
    <col min="13318" max="13318" width="6.5703125" style="66" customWidth="1"/>
    <col min="13319" max="13319" width="8.140625" style="66" customWidth="1"/>
    <col min="13320" max="13320" width="7.5703125" style="66" customWidth="1"/>
    <col min="13321" max="13321" width="7" style="66" customWidth="1"/>
    <col min="13322" max="13323" width="8.7109375" style="66" customWidth="1"/>
    <col min="13324" max="13324" width="7.28515625" style="66" customWidth="1"/>
    <col min="13325" max="13325" width="8.140625" style="66" customWidth="1"/>
    <col min="13326" max="13326" width="8.7109375" style="66" customWidth="1"/>
    <col min="13327" max="13327" width="6.42578125" style="66" customWidth="1"/>
    <col min="13328" max="13329" width="9.28515625" style="66" customWidth="1"/>
    <col min="13330" max="13330" width="6.42578125" style="66" customWidth="1"/>
    <col min="13331" max="13332" width="9.5703125" style="66" customWidth="1"/>
    <col min="13333" max="13333" width="6.42578125" style="66" customWidth="1"/>
    <col min="13334" max="13335" width="9.5703125" style="66" customWidth="1"/>
    <col min="13336" max="13336" width="6.7109375" style="66" customWidth="1"/>
    <col min="13337" max="13339" width="9.140625" style="66"/>
    <col min="13340" max="13340" width="10.85546875" style="66" bestFit="1" customWidth="1"/>
    <col min="13341" max="13561" width="9.140625" style="66"/>
    <col min="13562" max="13562" width="18.7109375" style="66" customWidth="1"/>
    <col min="13563" max="13564" width="9.42578125" style="66" customWidth="1"/>
    <col min="13565" max="13565" width="7.7109375" style="66" customWidth="1"/>
    <col min="13566" max="13566" width="9.28515625" style="66" customWidth="1"/>
    <col min="13567" max="13567" width="9.85546875" style="66" customWidth="1"/>
    <col min="13568" max="13568" width="7.140625" style="66" customWidth="1"/>
    <col min="13569" max="13569" width="8.5703125" style="66" customWidth="1"/>
    <col min="13570" max="13570" width="8.85546875" style="66" customWidth="1"/>
    <col min="13571" max="13571" width="7.140625" style="66" customWidth="1"/>
    <col min="13572" max="13572" width="9" style="66" customWidth="1"/>
    <col min="13573" max="13573" width="8.7109375" style="66" customWidth="1"/>
    <col min="13574" max="13574" width="6.5703125" style="66" customWidth="1"/>
    <col min="13575" max="13575" width="8.140625" style="66" customWidth="1"/>
    <col min="13576" max="13576" width="7.5703125" style="66" customWidth="1"/>
    <col min="13577" max="13577" width="7" style="66" customWidth="1"/>
    <col min="13578" max="13579" width="8.7109375" style="66" customWidth="1"/>
    <col min="13580" max="13580" width="7.28515625" style="66" customWidth="1"/>
    <col min="13581" max="13581" width="8.140625" style="66" customWidth="1"/>
    <col min="13582" max="13582" width="8.7109375" style="66" customWidth="1"/>
    <col min="13583" max="13583" width="6.42578125" style="66" customWidth="1"/>
    <col min="13584" max="13585" width="9.28515625" style="66" customWidth="1"/>
    <col min="13586" max="13586" width="6.42578125" style="66" customWidth="1"/>
    <col min="13587" max="13588" width="9.5703125" style="66" customWidth="1"/>
    <col min="13589" max="13589" width="6.42578125" style="66" customWidth="1"/>
    <col min="13590" max="13591" width="9.5703125" style="66" customWidth="1"/>
    <col min="13592" max="13592" width="6.7109375" style="66" customWidth="1"/>
    <col min="13593" max="13595" width="9.140625" style="66"/>
    <col min="13596" max="13596" width="10.85546875" style="66" bestFit="1" customWidth="1"/>
    <col min="13597" max="13817" width="9.140625" style="66"/>
    <col min="13818" max="13818" width="18.7109375" style="66" customWidth="1"/>
    <col min="13819" max="13820" width="9.42578125" style="66" customWidth="1"/>
    <col min="13821" max="13821" width="7.7109375" style="66" customWidth="1"/>
    <col min="13822" max="13822" width="9.28515625" style="66" customWidth="1"/>
    <col min="13823" max="13823" width="9.85546875" style="66" customWidth="1"/>
    <col min="13824" max="13824" width="7.140625" style="66" customWidth="1"/>
    <col min="13825" max="13825" width="8.5703125" style="66" customWidth="1"/>
    <col min="13826" max="13826" width="8.85546875" style="66" customWidth="1"/>
    <col min="13827" max="13827" width="7.140625" style="66" customWidth="1"/>
    <col min="13828" max="13828" width="9" style="66" customWidth="1"/>
    <col min="13829" max="13829" width="8.7109375" style="66" customWidth="1"/>
    <col min="13830" max="13830" width="6.5703125" style="66" customWidth="1"/>
    <col min="13831" max="13831" width="8.140625" style="66" customWidth="1"/>
    <col min="13832" max="13832" width="7.5703125" style="66" customWidth="1"/>
    <col min="13833" max="13833" width="7" style="66" customWidth="1"/>
    <col min="13834" max="13835" width="8.7109375" style="66" customWidth="1"/>
    <col min="13836" max="13836" width="7.28515625" style="66" customWidth="1"/>
    <col min="13837" max="13837" width="8.140625" style="66" customWidth="1"/>
    <col min="13838" max="13838" width="8.7109375" style="66" customWidth="1"/>
    <col min="13839" max="13839" width="6.42578125" style="66" customWidth="1"/>
    <col min="13840" max="13841" width="9.28515625" style="66" customWidth="1"/>
    <col min="13842" max="13842" width="6.42578125" style="66" customWidth="1"/>
    <col min="13843" max="13844" width="9.5703125" style="66" customWidth="1"/>
    <col min="13845" max="13845" width="6.42578125" style="66" customWidth="1"/>
    <col min="13846" max="13847" width="9.5703125" style="66" customWidth="1"/>
    <col min="13848" max="13848" width="6.7109375" style="66" customWidth="1"/>
    <col min="13849" max="13851" width="9.140625" style="66"/>
    <col min="13852" max="13852" width="10.85546875" style="66" bestFit="1" customWidth="1"/>
    <col min="13853" max="14073" width="9.140625" style="66"/>
    <col min="14074" max="14074" width="18.7109375" style="66" customWidth="1"/>
    <col min="14075" max="14076" width="9.42578125" style="66" customWidth="1"/>
    <col min="14077" max="14077" width="7.7109375" style="66" customWidth="1"/>
    <col min="14078" max="14078" width="9.28515625" style="66" customWidth="1"/>
    <col min="14079" max="14079" width="9.85546875" style="66" customWidth="1"/>
    <col min="14080" max="14080" width="7.140625" style="66" customWidth="1"/>
    <col min="14081" max="14081" width="8.5703125" style="66" customWidth="1"/>
    <col min="14082" max="14082" width="8.85546875" style="66" customWidth="1"/>
    <col min="14083" max="14083" width="7.140625" style="66" customWidth="1"/>
    <col min="14084" max="14084" width="9" style="66" customWidth="1"/>
    <col min="14085" max="14085" width="8.7109375" style="66" customWidth="1"/>
    <col min="14086" max="14086" width="6.5703125" style="66" customWidth="1"/>
    <col min="14087" max="14087" width="8.140625" style="66" customWidth="1"/>
    <col min="14088" max="14088" width="7.5703125" style="66" customWidth="1"/>
    <col min="14089" max="14089" width="7" style="66" customWidth="1"/>
    <col min="14090" max="14091" width="8.7109375" style="66" customWidth="1"/>
    <col min="14092" max="14092" width="7.28515625" style="66" customWidth="1"/>
    <col min="14093" max="14093" width="8.140625" style="66" customWidth="1"/>
    <col min="14094" max="14094" width="8.7109375" style="66" customWidth="1"/>
    <col min="14095" max="14095" width="6.42578125" style="66" customWidth="1"/>
    <col min="14096" max="14097" width="9.28515625" style="66" customWidth="1"/>
    <col min="14098" max="14098" width="6.42578125" style="66" customWidth="1"/>
    <col min="14099" max="14100" width="9.5703125" style="66" customWidth="1"/>
    <col min="14101" max="14101" width="6.42578125" style="66" customWidth="1"/>
    <col min="14102" max="14103" width="9.5703125" style="66" customWidth="1"/>
    <col min="14104" max="14104" width="6.7109375" style="66" customWidth="1"/>
    <col min="14105" max="14107" width="9.140625" style="66"/>
    <col min="14108" max="14108" width="10.85546875" style="66" bestFit="1" customWidth="1"/>
    <col min="14109" max="14329" width="9.140625" style="66"/>
    <col min="14330" max="14330" width="18.7109375" style="66" customWidth="1"/>
    <col min="14331" max="14332" width="9.42578125" style="66" customWidth="1"/>
    <col min="14333" max="14333" width="7.7109375" style="66" customWidth="1"/>
    <col min="14334" max="14334" width="9.28515625" style="66" customWidth="1"/>
    <col min="14335" max="14335" width="9.85546875" style="66" customWidth="1"/>
    <col min="14336" max="14336" width="7.140625" style="66" customWidth="1"/>
    <col min="14337" max="14337" width="8.5703125" style="66" customWidth="1"/>
    <col min="14338" max="14338" width="8.85546875" style="66" customWidth="1"/>
    <col min="14339" max="14339" width="7.140625" style="66" customWidth="1"/>
    <col min="14340" max="14340" width="9" style="66" customWidth="1"/>
    <col min="14341" max="14341" width="8.7109375" style="66" customWidth="1"/>
    <col min="14342" max="14342" width="6.5703125" style="66" customWidth="1"/>
    <col min="14343" max="14343" width="8.140625" style="66" customWidth="1"/>
    <col min="14344" max="14344" width="7.5703125" style="66" customWidth="1"/>
    <col min="14345" max="14345" width="7" style="66" customWidth="1"/>
    <col min="14346" max="14347" width="8.7109375" style="66" customWidth="1"/>
    <col min="14348" max="14348" width="7.28515625" style="66" customWidth="1"/>
    <col min="14349" max="14349" width="8.140625" style="66" customWidth="1"/>
    <col min="14350" max="14350" width="8.7109375" style="66" customWidth="1"/>
    <col min="14351" max="14351" width="6.42578125" style="66" customWidth="1"/>
    <col min="14352" max="14353" width="9.28515625" style="66" customWidth="1"/>
    <col min="14354" max="14354" width="6.42578125" style="66" customWidth="1"/>
    <col min="14355" max="14356" width="9.5703125" style="66" customWidth="1"/>
    <col min="14357" max="14357" width="6.42578125" style="66" customWidth="1"/>
    <col min="14358" max="14359" width="9.5703125" style="66" customWidth="1"/>
    <col min="14360" max="14360" width="6.7109375" style="66" customWidth="1"/>
    <col min="14361" max="14363" width="9.140625" style="66"/>
    <col min="14364" max="14364" width="10.85546875" style="66" bestFit="1" customWidth="1"/>
    <col min="14365" max="14585" width="9.140625" style="66"/>
    <col min="14586" max="14586" width="18.7109375" style="66" customWidth="1"/>
    <col min="14587" max="14588" width="9.42578125" style="66" customWidth="1"/>
    <col min="14589" max="14589" width="7.7109375" style="66" customWidth="1"/>
    <col min="14590" max="14590" width="9.28515625" style="66" customWidth="1"/>
    <col min="14591" max="14591" width="9.85546875" style="66" customWidth="1"/>
    <col min="14592" max="14592" width="7.140625" style="66" customWidth="1"/>
    <col min="14593" max="14593" width="8.5703125" style="66" customWidth="1"/>
    <col min="14594" max="14594" width="8.85546875" style="66" customWidth="1"/>
    <col min="14595" max="14595" width="7.140625" style="66" customWidth="1"/>
    <col min="14596" max="14596" width="9" style="66" customWidth="1"/>
    <col min="14597" max="14597" width="8.7109375" style="66" customWidth="1"/>
    <col min="14598" max="14598" width="6.5703125" style="66" customWidth="1"/>
    <col min="14599" max="14599" width="8.140625" style="66" customWidth="1"/>
    <col min="14600" max="14600" width="7.5703125" style="66" customWidth="1"/>
    <col min="14601" max="14601" width="7" style="66" customWidth="1"/>
    <col min="14602" max="14603" width="8.7109375" style="66" customWidth="1"/>
    <col min="14604" max="14604" width="7.28515625" style="66" customWidth="1"/>
    <col min="14605" max="14605" width="8.140625" style="66" customWidth="1"/>
    <col min="14606" max="14606" width="8.7109375" style="66" customWidth="1"/>
    <col min="14607" max="14607" width="6.42578125" style="66" customWidth="1"/>
    <col min="14608" max="14609" width="9.28515625" style="66" customWidth="1"/>
    <col min="14610" max="14610" width="6.42578125" style="66" customWidth="1"/>
    <col min="14611" max="14612" width="9.5703125" style="66" customWidth="1"/>
    <col min="14613" max="14613" width="6.42578125" style="66" customWidth="1"/>
    <col min="14614" max="14615" width="9.5703125" style="66" customWidth="1"/>
    <col min="14616" max="14616" width="6.7109375" style="66" customWidth="1"/>
    <col min="14617" max="14619" width="9.140625" style="66"/>
    <col min="14620" max="14620" width="10.85546875" style="66" bestFit="1" customWidth="1"/>
    <col min="14621" max="14841" width="9.140625" style="66"/>
    <col min="14842" max="14842" width="18.7109375" style="66" customWidth="1"/>
    <col min="14843" max="14844" width="9.42578125" style="66" customWidth="1"/>
    <col min="14845" max="14845" width="7.7109375" style="66" customWidth="1"/>
    <col min="14846" max="14846" width="9.28515625" style="66" customWidth="1"/>
    <col min="14847" max="14847" width="9.85546875" style="66" customWidth="1"/>
    <col min="14848" max="14848" width="7.140625" style="66" customWidth="1"/>
    <col min="14849" max="14849" width="8.5703125" style="66" customWidth="1"/>
    <col min="14850" max="14850" width="8.85546875" style="66" customWidth="1"/>
    <col min="14851" max="14851" width="7.140625" style="66" customWidth="1"/>
    <col min="14852" max="14852" width="9" style="66" customWidth="1"/>
    <col min="14853" max="14853" width="8.7109375" style="66" customWidth="1"/>
    <col min="14854" max="14854" width="6.5703125" style="66" customWidth="1"/>
    <col min="14855" max="14855" width="8.140625" style="66" customWidth="1"/>
    <col min="14856" max="14856" width="7.5703125" style="66" customWidth="1"/>
    <col min="14857" max="14857" width="7" style="66" customWidth="1"/>
    <col min="14858" max="14859" width="8.7109375" style="66" customWidth="1"/>
    <col min="14860" max="14860" width="7.28515625" style="66" customWidth="1"/>
    <col min="14861" max="14861" width="8.140625" style="66" customWidth="1"/>
    <col min="14862" max="14862" width="8.7109375" style="66" customWidth="1"/>
    <col min="14863" max="14863" width="6.42578125" style="66" customWidth="1"/>
    <col min="14864" max="14865" width="9.28515625" style="66" customWidth="1"/>
    <col min="14866" max="14866" width="6.42578125" style="66" customWidth="1"/>
    <col min="14867" max="14868" width="9.5703125" style="66" customWidth="1"/>
    <col min="14869" max="14869" width="6.42578125" style="66" customWidth="1"/>
    <col min="14870" max="14871" width="9.5703125" style="66" customWidth="1"/>
    <col min="14872" max="14872" width="6.7109375" style="66" customWidth="1"/>
    <col min="14873" max="14875" width="9.140625" style="66"/>
    <col min="14876" max="14876" width="10.85546875" style="66" bestFit="1" customWidth="1"/>
    <col min="14877" max="15097" width="9.140625" style="66"/>
    <col min="15098" max="15098" width="18.7109375" style="66" customWidth="1"/>
    <col min="15099" max="15100" width="9.42578125" style="66" customWidth="1"/>
    <col min="15101" max="15101" width="7.7109375" style="66" customWidth="1"/>
    <col min="15102" max="15102" width="9.28515625" style="66" customWidth="1"/>
    <col min="15103" max="15103" width="9.85546875" style="66" customWidth="1"/>
    <col min="15104" max="15104" width="7.140625" style="66" customWidth="1"/>
    <col min="15105" max="15105" width="8.5703125" style="66" customWidth="1"/>
    <col min="15106" max="15106" width="8.85546875" style="66" customWidth="1"/>
    <col min="15107" max="15107" width="7.140625" style="66" customWidth="1"/>
    <col min="15108" max="15108" width="9" style="66" customWidth="1"/>
    <col min="15109" max="15109" width="8.7109375" style="66" customWidth="1"/>
    <col min="15110" max="15110" width="6.5703125" style="66" customWidth="1"/>
    <col min="15111" max="15111" width="8.140625" style="66" customWidth="1"/>
    <col min="15112" max="15112" width="7.5703125" style="66" customWidth="1"/>
    <col min="15113" max="15113" width="7" style="66" customWidth="1"/>
    <col min="15114" max="15115" width="8.7109375" style="66" customWidth="1"/>
    <col min="15116" max="15116" width="7.28515625" style="66" customWidth="1"/>
    <col min="15117" max="15117" width="8.140625" style="66" customWidth="1"/>
    <col min="15118" max="15118" width="8.7109375" style="66" customWidth="1"/>
    <col min="15119" max="15119" width="6.42578125" style="66" customWidth="1"/>
    <col min="15120" max="15121" width="9.28515625" style="66" customWidth="1"/>
    <col min="15122" max="15122" width="6.42578125" style="66" customWidth="1"/>
    <col min="15123" max="15124" width="9.5703125" style="66" customWidth="1"/>
    <col min="15125" max="15125" width="6.42578125" style="66" customWidth="1"/>
    <col min="15126" max="15127" width="9.5703125" style="66" customWidth="1"/>
    <col min="15128" max="15128" width="6.7109375" style="66" customWidth="1"/>
    <col min="15129" max="15131" width="9.140625" style="66"/>
    <col min="15132" max="15132" width="10.85546875" style="66" bestFit="1" customWidth="1"/>
    <col min="15133" max="15353" width="9.140625" style="66"/>
    <col min="15354" max="15354" width="18.7109375" style="66" customWidth="1"/>
    <col min="15355" max="15356" width="9.42578125" style="66" customWidth="1"/>
    <col min="15357" max="15357" width="7.7109375" style="66" customWidth="1"/>
    <col min="15358" max="15358" width="9.28515625" style="66" customWidth="1"/>
    <col min="15359" max="15359" width="9.85546875" style="66" customWidth="1"/>
    <col min="15360" max="15360" width="7.140625" style="66" customWidth="1"/>
    <col min="15361" max="15361" width="8.5703125" style="66" customWidth="1"/>
    <col min="15362" max="15362" width="8.85546875" style="66" customWidth="1"/>
    <col min="15363" max="15363" width="7.140625" style="66" customWidth="1"/>
    <col min="15364" max="15364" width="9" style="66" customWidth="1"/>
    <col min="15365" max="15365" width="8.7109375" style="66" customWidth="1"/>
    <col min="15366" max="15366" width="6.5703125" style="66" customWidth="1"/>
    <col min="15367" max="15367" width="8.140625" style="66" customWidth="1"/>
    <col min="15368" max="15368" width="7.5703125" style="66" customWidth="1"/>
    <col min="15369" max="15369" width="7" style="66" customWidth="1"/>
    <col min="15370" max="15371" width="8.7109375" style="66" customWidth="1"/>
    <col min="15372" max="15372" width="7.28515625" style="66" customWidth="1"/>
    <col min="15373" max="15373" width="8.140625" style="66" customWidth="1"/>
    <col min="15374" max="15374" width="8.7109375" style="66" customWidth="1"/>
    <col min="15375" max="15375" width="6.42578125" style="66" customWidth="1"/>
    <col min="15376" max="15377" width="9.28515625" style="66" customWidth="1"/>
    <col min="15378" max="15378" width="6.42578125" style="66" customWidth="1"/>
    <col min="15379" max="15380" width="9.5703125" style="66" customWidth="1"/>
    <col min="15381" max="15381" width="6.42578125" style="66" customWidth="1"/>
    <col min="15382" max="15383" width="9.5703125" style="66" customWidth="1"/>
    <col min="15384" max="15384" width="6.7109375" style="66" customWidth="1"/>
    <col min="15385" max="15387" width="9.140625" style="66"/>
    <col min="15388" max="15388" width="10.85546875" style="66" bestFit="1" customWidth="1"/>
    <col min="15389" max="15609" width="9.140625" style="66"/>
    <col min="15610" max="15610" width="18.7109375" style="66" customWidth="1"/>
    <col min="15611" max="15612" width="9.42578125" style="66" customWidth="1"/>
    <col min="15613" max="15613" width="7.7109375" style="66" customWidth="1"/>
    <col min="15614" max="15614" width="9.28515625" style="66" customWidth="1"/>
    <col min="15615" max="15615" width="9.85546875" style="66" customWidth="1"/>
    <col min="15616" max="15616" width="7.140625" style="66" customWidth="1"/>
    <col min="15617" max="15617" width="8.5703125" style="66" customWidth="1"/>
    <col min="15618" max="15618" width="8.85546875" style="66" customWidth="1"/>
    <col min="15619" max="15619" width="7.140625" style="66" customWidth="1"/>
    <col min="15620" max="15620" width="9" style="66" customWidth="1"/>
    <col min="15621" max="15621" width="8.7109375" style="66" customWidth="1"/>
    <col min="15622" max="15622" width="6.5703125" style="66" customWidth="1"/>
    <col min="15623" max="15623" width="8.140625" style="66" customWidth="1"/>
    <col min="15624" max="15624" width="7.5703125" style="66" customWidth="1"/>
    <col min="15625" max="15625" width="7" style="66" customWidth="1"/>
    <col min="15626" max="15627" width="8.7109375" style="66" customWidth="1"/>
    <col min="15628" max="15628" width="7.28515625" style="66" customWidth="1"/>
    <col min="15629" max="15629" width="8.140625" style="66" customWidth="1"/>
    <col min="15630" max="15630" width="8.7109375" style="66" customWidth="1"/>
    <col min="15631" max="15631" width="6.42578125" style="66" customWidth="1"/>
    <col min="15632" max="15633" width="9.28515625" style="66" customWidth="1"/>
    <col min="15634" max="15634" width="6.42578125" style="66" customWidth="1"/>
    <col min="15635" max="15636" width="9.5703125" style="66" customWidth="1"/>
    <col min="15637" max="15637" width="6.42578125" style="66" customWidth="1"/>
    <col min="15638" max="15639" width="9.5703125" style="66" customWidth="1"/>
    <col min="15640" max="15640" width="6.7109375" style="66" customWidth="1"/>
    <col min="15641" max="15643" width="9.140625" style="66"/>
    <col min="15644" max="15644" width="10.85546875" style="66" bestFit="1" customWidth="1"/>
    <col min="15645" max="15865" width="9.140625" style="66"/>
    <col min="15866" max="15866" width="18.7109375" style="66" customWidth="1"/>
    <col min="15867" max="15868" width="9.42578125" style="66" customWidth="1"/>
    <col min="15869" max="15869" width="7.7109375" style="66" customWidth="1"/>
    <col min="15870" max="15870" width="9.28515625" style="66" customWidth="1"/>
    <col min="15871" max="15871" width="9.85546875" style="66" customWidth="1"/>
    <col min="15872" max="15872" width="7.140625" style="66" customWidth="1"/>
    <col min="15873" max="15873" width="8.5703125" style="66" customWidth="1"/>
    <col min="15874" max="15874" width="8.85546875" style="66" customWidth="1"/>
    <col min="15875" max="15875" width="7.140625" style="66" customWidth="1"/>
    <col min="15876" max="15876" width="9" style="66" customWidth="1"/>
    <col min="15877" max="15877" width="8.7109375" style="66" customWidth="1"/>
    <col min="15878" max="15878" width="6.5703125" style="66" customWidth="1"/>
    <col min="15879" max="15879" width="8.140625" style="66" customWidth="1"/>
    <col min="15880" max="15880" width="7.5703125" style="66" customWidth="1"/>
    <col min="15881" max="15881" width="7" style="66" customWidth="1"/>
    <col min="15882" max="15883" width="8.7109375" style="66" customWidth="1"/>
    <col min="15884" max="15884" width="7.28515625" style="66" customWidth="1"/>
    <col min="15885" max="15885" width="8.140625" style="66" customWidth="1"/>
    <col min="15886" max="15886" width="8.7109375" style="66" customWidth="1"/>
    <col min="15887" max="15887" width="6.42578125" style="66" customWidth="1"/>
    <col min="15888" max="15889" width="9.28515625" style="66" customWidth="1"/>
    <col min="15890" max="15890" width="6.42578125" style="66" customWidth="1"/>
    <col min="15891" max="15892" width="9.5703125" style="66" customWidth="1"/>
    <col min="15893" max="15893" width="6.42578125" style="66" customWidth="1"/>
    <col min="15894" max="15895" width="9.5703125" style="66" customWidth="1"/>
    <col min="15896" max="15896" width="6.7109375" style="66" customWidth="1"/>
    <col min="15897" max="15899" width="9.140625" style="66"/>
    <col min="15900" max="15900" width="10.85546875" style="66" bestFit="1" customWidth="1"/>
    <col min="15901" max="16121" width="9.140625" style="66"/>
    <col min="16122" max="16122" width="18.7109375" style="66" customWidth="1"/>
    <col min="16123" max="16124" width="9.42578125" style="66" customWidth="1"/>
    <col min="16125" max="16125" width="7.7109375" style="66" customWidth="1"/>
    <col min="16126" max="16126" width="9.28515625" style="66" customWidth="1"/>
    <col min="16127" max="16127" width="9.85546875" style="66" customWidth="1"/>
    <col min="16128" max="16128" width="7.140625" style="66" customWidth="1"/>
    <col min="16129" max="16129" width="8.5703125" style="66" customWidth="1"/>
    <col min="16130" max="16130" width="8.85546875" style="66" customWidth="1"/>
    <col min="16131" max="16131" width="7.140625" style="66" customWidth="1"/>
    <col min="16132" max="16132" width="9" style="66" customWidth="1"/>
    <col min="16133" max="16133" width="8.7109375" style="66" customWidth="1"/>
    <col min="16134" max="16134" width="6.5703125" style="66" customWidth="1"/>
    <col min="16135" max="16135" width="8.140625" style="66" customWidth="1"/>
    <col min="16136" max="16136" width="7.5703125" style="66" customWidth="1"/>
    <col min="16137" max="16137" width="7" style="66" customWidth="1"/>
    <col min="16138" max="16139" width="8.7109375" style="66" customWidth="1"/>
    <col min="16140" max="16140" width="7.28515625" style="66" customWidth="1"/>
    <col min="16141" max="16141" width="8.140625" style="66" customWidth="1"/>
    <col min="16142" max="16142" width="8.7109375" style="66" customWidth="1"/>
    <col min="16143" max="16143" width="6.42578125" style="66" customWidth="1"/>
    <col min="16144" max="16145" width="9.28515625" style="66" customWidth="1"/>
    <col min="16146" max="16146" width="6.42578125" style="66" customWidth="1"/>
    <col min="16147" max="16148" width="9.5703125" style="66" customWidth="1"/>
    <col min="16149" max="16149" width="6.42578125" style="66" customWidth="1"/>
    <col min="16150" max="16151" width="9.5703125" style="66" customWidth="1"/>
    <col min="16152" max="16152" width="6.7109375" style="66" customWidth="1"/>
    <col min="16153" max="16155" width="9.140625" style="66"/>
    <col min="16156" max="16156" width="10.85546875" style="66" bestFit="1" customWidth="1"/>
    <col min="16157" max="16384" width="9.140625" style="66"/>
  </cols>
  <sheetData>
    <row r="1" spans="1:25" ht="12.75" customHeight="1" x14ac:dyDescent="0.25">
      <c r="F1" s="328"/>
      <c r="G1" s="328"/>
      <c r="H1" s="328"/>
      <c r="I1" s="328"/>
      <c r="J1" s="328"/>
      <c r="K1" s="328"/>
      <c r="W1" s="66"/>
    </row>
    <row r="2" spans="1:25" s="52" customFormat="1" ht="43.15" customHeight="1" x14ac:dyDescent="0.25">
      <c r="A2" s="102"/>
      <c r="B2" s="329" t="s">
        <v>111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49"/>
      <c r="P2" s="50"/>
      <c r="Q2" s="49"/>
      <c r="R2" s="49"/>
      <c r="S2" s="49"/>
      <c r="T2" s="51"/>
      <c r="W2" s="111" t="s">
        <v>20</v>
      </c>
    </row>
    <row r="3" spans="1:25" s="52" customFormat="1" ht="11.25" customHeight="1" x14ac:dyDescent="0.25">
      <c r="A3" s="102"/>
      <c r="B3" s="148"/>
      <c r="C3" s="148"/>
      <c r="D3" s="148"/>
      <c r="E3" s="148"/>
      <c r="F3" s="96"/>
      <c r="G3" s="96"/>
      <c r="H3" s="96"/>
      <c r="I3" s="148"/>
      <c r="J3" s="205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X3" s="53" t="s">
        <v>5</v>
      </c>
    </row>
    <row r="4" spans="1:25" s="52" customFormat="1" ht="27.75" customHeight="1" x14ac:dyDescent="0.2">
      <c r="A4" s="297"/>
      <c r="B4" s="330" t="s">
        <v>100</v>
      </c>
      <c r="C4" s="300" t="s">
        <v>53</v>
      </c>
      <c r="D4" s="301"/>
      <c r="E4" s="302"/>
      <c r="F4" s="309" t="s">
        <v>23</v>
      </c>
      <c r="G4" s="309"/>
      <c r="H4" s="309"/>
      <c r="I4" s="300" t="s">
        <v>12</v>
      </c>
      <c r="J4" s="301"/>
      <c r="K4" s="302"/>
      <c r="L4" s="300" t="s">
        <v>7</v>
      </c>
      <c r="M4" s="301"/>
      <c r="N4" s="302"/>
      <c r="O4" s="300" t="s">
        <v>8</v>
      </c>
      <c r="P4" s="301"/>
      <c r="Q4" s="301"/>
      <c r="R4" s="309" t="s">
        <v>103</v>
      </c>
      <c r="S4" s="314" t="s">
        <v>15</v>
      </c>
      <c r="T4" s="315"/>
      <c r="U4" s="316"/>
      <c r="V4" s="300" t="s">
        <v>14</v>
      </c>
      <c r="W4" s="301"/>
      <c r="X4" s="302"/>
    </row>
    <row r="5" spans="1:25" s="54" customFormat="1" ht="22.5" customHeight="1" x14ac:dyDescent="0.2">
      <c r="A5" s="298"/>
      <c r="B5" s="331"/>
      <c r="C5" s="303"/>
      <c r="D5" s="304"/>
      <c r="E5" s="305"/>
      <c r="F5" s="309"/>
      <c r="G5" s="309"/>
      <c r="H5" s="309"/>
      <c r="I5" s="304"/>
      <c r="J5" s="304"/>
      <c r="K5" s="305"/>
      <c r="L5" s="303"/>
      <c r="M5" s="304"/>
      <c r="N5" s="305"/>
      <c r="O5" s="303"/>
      <c r="P5" s="304"/>
      <c r="Q5" s="304"/>
      <c r="R5" s="309"/>
      <c r="S5" s="317"/>
      <c r="T5" s="318"/>
      <c r="U5" s="319"/>
      <c r="V5" s="303"/>
      <c r="W5" s="304"/>
      <c r="X5" s="305"/>
    </row>
    <row r="6" spans="1:25" s="54" customFormat="1" ht="9" customHeight="1" x14ac:dyDescent="0.2">
      <c r="A6" s="298"/>
      <c r="B6" s="332"/>
      <c r="C6" s="306"/>
      <c r="D6" s="307"/>
      <c r="E6" s="308"/>
      <c r="F6" s="309"/>
      <c r="G6" s="309"/>
      <c r="H6" s="309"/>
      <c r="I6" s="307"/>
      <c r="J6" s="307"/>
      <c r="K6" s="308"/>
      <c r="L6" s="306"/>
      <c r="M6" s="307"/>
      <c r="N6" s="308"/>
      <c r="O6" s="306"/>
      <c r="P6" s="307"/>
      <c r="Q6" s="307"/>
      <c r="R6" s="309"/>
      <c r="S6" s="320"/>
      <c r="T6" s="321"/>
      <c r="U6" s="322"/>
      <c r="V6" s="306"/>
      <c r="W6" s="307"/>
      <c r="X6" s="308"/>
    </row>
    <row r="7" spans="1:25" s="54" customFormat="1" ht="21.6" customHeight="1" x14ac:dyDescent="0.2">
      <c r="A7" s="299"/>
      <c r="B7" s="226">
        <v>2022</v>
      </c>
      <c r="C7" s="226">
        <v>2021</v>
      </c>
      <c r="D7" s="226">
        <v>2022</v>
      </c>
      <c r="E7" s="55" t="s">
        <v>2</v>
      </c>
      <c r="F7" s="226">
        <v>2021</v>
      </c>
      <c r="G7" s="226">
        <v>2022</v>
      </c>
      <c r="H7" s="55" t="s">
        <v>2</v>
      </c>
      <c r="I7" s="226">
        <v>2021</v>
      </c>
      <c r="J7" s="226">
        <v>2022</v>
      </c>
      <c r="K7" s="55" t="s">
        <v>2</v>
      </c>
      <c r="L7" s="226">
        <v>2021</v>
      </c>
      <c r="M7" s="226">
        <v>2022</v>
      </c>
      <c r="N7" s="55" t="s">
        <v>2</v>
      </c>
      <c r="O7" s="226">
        <v>2021</v>
      </c>
      <c r="P7" s="226">
        <v>2022</v>
      </c>
      <c r="Q7" s="55" t="s">
        <v>2</v>
      </c>
      <c r="R7" s="226">
        <v>2022</v>
      </c>
      <c r="S7" s="226">
        <v>2021</v>
      </c>
      <c r="T7" s="226">
        <v>2022</v>
      </c>
      <c r="U7" s="55" t="s">
        <v>2</v>
      </c>
      <c r="V7" s="226">
        <v>2021</v>
      </c>
      <c r="W7" s="226">
        <v>2022</v>
      </c>
      <c r="X7" s="55" t="s">
        <v>2</v>
      </c>
    </row>
    <row r="8" spans="1:25" s="57" customFormat="1" ht="11.25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8" customFormat="1" ht="19.149999999999999" customHeight="1" x14ac:dyDescent="0.25">
      <c r="A9" s="127" t="s">
        <v>38</v>
      </c>
      <c r="B9" s="236">
        <f>SUM(B10:B27)</f>
        <v>8284</v>
      </c>
      <c r="C9" s="210">
        <f>SUM(C10:C27)</f>
        <v>8867</v>
      </c>
      <c r="D9" s="210">
        <f>SUM(D10:D27)</f>
        <v>5853</v>
      </c>
      <c r="E9" s="112">
        <f>D9/C9*100</f>
        <v>66.008796661779627</v>
      </c>
      <c r="F9" s="210">
        <f>SUM(F10:F27)</f>
        <v>2997</v>
      </c>
      <c r="G9" s="210">
        <f>SUM(G10:G27)</f>
        <v>2025</v>
      </c>
      <c r="H9" s="112">
        <f>G9/F9*100</f>
        <v>67.567567567567565</v>
      </c>
      <c r="I9" s="210">
        <f>SUM(I10:I27)</f>
        <v>317</v>
      </c>
      <c r="J9" s="210">
        <f>SUM(J10:J27)</f>
        <v>227</v>
      </c>
      <c r="K9" s="112">
        <f>J9/I9*100</f>
        <v>71.608832807570977</v>
      </c>
      <c r="L9" s="210">
        <f>SUM(L10:L27)</f>
        <v>656</v>
      </c>
      <c r="M9" s="210">
        <f>SUM(M10:M27)</f>
        <v>185</v>
      </c>
      <c r="N9" s="112">
        <f>M9/L9*100</f>
        <v>28.20121951219512</v>
      </c>
      <c r="O9" s="210">
        <f>SUM(O10:O27)</f>
        <v>8575</v>
      </c>
      <c r="P9" s="237">
        <f>SUM(P10:P27)</f>
        <v>5717</v>
      </c>
      <c r="Q9" s="112">
        <f>P9/O9*100</f>
        <v>66.670553935860056</v>
      </c>
      <c r="R9" s="210">
        <f>SUM(R10:R27)</f>
        <v>1900</v>
      </c>
      <c r="S9" s="210">
        <f>SUM(S10:S27)</f>
        <v>2470</v>
      </c>
      <c r="T9" s="210">
        <f>SUM(T10:T27)</f>
        <v>1456</v>
      </c>
      <c r="U9" s="112">
        <f>T9/S9*100</f>
        <v>58.947368421052623</v>
      </c>
      <c r="V9" s="210">
        <f>SUM(V10:V27)</f>
        <v>1987</v>
      </c>
      <c r="W9" s="210">
        <f>SUM(W10:W27)</f>
        <v>1167</v>
      </c>
      <c r="X9" s="113">
        <f>W9/V9*100</f>
        <v>58.731756416708606</v>
      </c>
    </row>
    <row r="10" spans="1:25" ht="16.5" customHeight="1" x14ac:dyDescent="0.25">
      <c r="A10" s="59" t="s">
        <v>73</v>
      </c>
      <c r="B10" s="60">
        <v>309</v>
      </c>
      <c r="C10" s="61">
        <v>349</v>
      </c>
      <c r="D10" s="62">
        <v>254</v>
      </c>
      <c r="E10" s="112">
        <f t="shared" ref="E10:E27" si="0">D10/C10*100</f>
        <v>72.779369627507165</v>
      </c>
      <c r="F10" s="63">
        <v>150</v>
      </c>
      <c r="G10" s="63">
        <v>106</v>
      </c>
      <c r="H10" s="112">
        <f t="shared" ref="H10:H27" si="1">G10/F10*100</f>
        <v>70.666666666666671</v>
      </c>
      <c r="I10" s="62">
        <v>26</v>
      </c>
      <c r="J10" s="62">
        <v>16</v>
      </c>
      <c r="K10" s="112">
        <f t="shared" ref="K10:K27" si="2">J10/I10*100</f>
        <v>61.53846153846154</v>
      </c>
      <c r="L10" s="63">
        <v>15</v>
      </c>
      <c r="M10" s="63">
        <v>4</v>
      </c>
      <c r="N10" s="112">
        <f t="shared" ref="N10:N27" si="3">M10/L10*100</f>
        <v>26.666666666666668</v>
      </c>
      <c r="O10" s="61">
        <v>332</v>
      </c>
      <c r="P10" s="63">
        <v>250</v>
      </c>
      <c r="Q10" s="112">
        <f t="shared" ref="Q10:Q27" si="4">P10/O10*100</f>
        <v>75.301204819277118</v>
      </c>
      <c r="R10" s="63">
        <v>90</v>
      </c>
      <c r="S10" s="62">
        <v>74</v>
      </c>
      <c r="T10" s="64">
        <v>78</v>
      </c>
      <c r="U10" s="112">
        <f t="shared" ref="U10:U27" si="5">T10/S10*100</f>
        <v>105.40540540540539</v>
      </c>
      <c r="V10" s="62">
        <v>61</v>
      </c>
      <c r="W10" s="62">
        <v>70</v>
      </c>
      <c r="X10" s="113">
        <f t="shared" ref="X10:X27" si="6">W10/V10*100</f>
        <v>114.75409836065573</v>
      </c>
      <c r="Y10" s="65"/>
    </row>
    <row r="11" spans="1:25" ht="16.5" customHeight="1" x14ac:dyDescent="0.25">
      <c r="A11" s="59" t="s">
        <v>74</v>
      </c>
      <c r="B11" s="60">
        <v>160</v>
      </c>
      <c r="C11" s="61">
        <v>156</v>
      </c>
      <c r="D11" s="62">
        <v>96</v>
      </c>
      <c r="E11" s="112">
        <f t="shared" si="0"/>
        <v>61.53846153846154</v>
      </c>
      <c r="F11" s="63">
        <v>64</v>
      </c>
      <c r="G11" s="63">
        <v>54</v>
      </c>
      <c r="H11" s="112">
        <f t="shared" si="1"/>
        <v>84.375</v>
      </c>
      <c r="I11" s="62">
        <v>18</v>
      </c>
      <c r="J11" s="62">
        <v>9</v>
      </c>
      <c r="K11" s="112">
        <f t="shared" si="2"/>
        <v>50</v>
      </c>
      <c r="L11" s="63">
        <v>11</v>
      </c>
      <c r="M11" s="63">
        <v>6</v>
      </c>
      <c r="N11" s="112">
        <f t="shared" si="3"/>
        <v>54.54545454545454</v>
      </c>
      <c r="O11" s="61">
        <v>149</v>
      </c>
      <c r="P11" s="63">
        <v>93</v>
      </c>
      <c r="Q11" s="112">
        <f t="shared" si="4"/>
        <v>62.416107382550337</v>
      </c>
      <c r="R11" s="63">
        <v>39</v>
      </c>
      <c r="S11" s="62">
        <v>40</v>
      </c>
      <c r="T11" s="64">
        <v>23</v>
      </c>
      <c r="U11" s="112">
        <f t="shared" si="5"/>
        <v>57.499999999999993</v>
      </c>
      <c r="V11" s="62">
        <v>33</v>
      </c>
      <c r="W11" s="62">
        <v>20</v>
      </c>
      <c r="X11" s="113">
        <f t="shared" si="6"/>
        <v>60.606060606060609</v>
      </c>
      <c r="Y11" s="65"/>
    </row>
    <row r="12" spans="1:25" ht="16.5" customHeight="1" x14ac:dyDescent="0.25">
      <c r="A12" s="59" t="s">
        <v>75</v>
      </c>
      <c r="B12" s="60">
        <v>204</v>
      </c>
      <c r="C12" s="61">
        <v>175</v>
      </c>
      <c r="D12" s="62">
        <v>159</v>
      </c>
      <c r="E12" s="112">
        <f t="shared" si="0"/>
        <v>90.857142857142861</v>
      </c>
      <c r="F12" s="63">
        <v>71</v>
      </c>
      <c r="G12" s="63">
        <v>64</v>
      </c>
      <c r="H12" s="112">
        <f t="shared" si="1"/>
        <v>90.140845070422543</v>
      </c>
      <c r="I12" s="62">
        <v>8</v>
      </c>
      <c r="J12" s="62">
        <v>5</v>
      </c>
      <c r="K12" s="112">
        <f t="shared" si="2"/>
        <v>62.5</v>
      </c>
      <c r="L12" s="63">
        <v>9</v>
      </c>
      <c r="M12" s="63">
        <v>0</v>
      </c>
      <c r="N12" s="112">
        <f t="shared" si="3"/>
        <v>0</v>
      </c>
      <c r="O12" s="61">
        <v>173</v>
      </c>
      <c r="P12" s="63">
        <v>159</v>
      </c>
      <c r="Q12" s="112">
        <f t="shared" si="4"/>
        <v>91.907514450867055</v>
      </c>
      <c r="R12" s="63">
        <v>46</v>
      </c>
      <c r="S12" s="62">
        <v>42</v>
      </c>
      <c r="T12" s="64">
        <v>35</v>
      </c>
      <c r="U12" s="112">
        <f t="shared" si="5"/>
        <v>83.333333333333343</v>
      </c>
      <c r="V12" s="62">
        <v>38</v>
      </c>
      <c r="W12" s="62">
        <v>27</v>
      </c>
      <c r="X12" s="113">
        <f t="shared" si="6"/>
        <v>71.05263157894737</v>
      </c>
      <c r="Y12" s="65"/>
    </row>
    <row r="13" spans="1:25" ht="16.5" customHeight="1" x14ac:dyDescent="0.25">
      <c r="A13" s="59" t="s">
        <v>76</v>
      </c>
      <c r="B13" s="60">
        <v>314</v>
      </c>
      <c r="C13" s="61">
        <v>392</v>
      </c>
      <c r="D13" s="62">
        <v>230</v>
      </c>
      <c r="E13" s="112">
        <f t="shared" si="0"/>
        <v>58.673469387755105</v>
      </c>
      <c r="F13" s="63">
        <v>122</v>
      </c>
      <c r="G13" s="63">
        <v>78</v>
      </c>
      <c r="H13" s="112">
        <f t="shared" si="1"/>
        <v>63.934426229508205</v>
      </c>
      <c r="I13" s="62">
        <v>14</v>
      </c>
      <c r="J13" s="62">
        <v>13</v>
      </c>
      <c r="K13" s="112">
        <f t="shared" si="2"/>
        <v>92.857142857142861</v>
      </c>
      <c r="L13" s="63">
        <v>28</v>
      </c>
      <c r="M13" s="63">
        <v>13</v>
      </c>
      <c r="N13" s="112">
        <f t="shared" si="3"/>
        <v>46.428571428571431</v>
      </c>
      <c r="O13" s="61">
        <v>380</v>
      </c>
      <c r="P13" s="63">
        <v>224</v>
      </c>
      <c r="Q13" s="112">
        <f t="shared" si="4"/>
        <v>58.947368421052623</v>
      </c>
      <c r="R13" s="63">
        <v>62</v>
      </c>
      <c r="S13" s="62">
        <v>87</v>
      </c>
      <c r="T13" s="64">
        <v>50</v>
      </c>
      <c r="U13" s="112">
        <f t="shared" si="5"/>
        <v>57.47126436781609</v>
      </c>
      <c r="V13" s="62">
        <v>77</v>
      </c>
      <c r="W13" s="62">
        <v>42</v>
      </c>
      <c r="X13" s="113">
        <f t="shared" si="6"/>
        <v>54.54545454545454</v>
      </c>
      <c r="Y13" s="65"/>
    </row>
    <row r="14" spans="1:25" ht="16.5" customHeight="1" x14ac:dyDescent="0.25">
      <c r="A14" s="59" t="s">
        <v>77</v>
      </c>
      <c r="B14" s="60">
        <v>145</v>
      </c>
      <c r="C14" s="61">
        <v>155</v>
      </c>
      <c r="D14" s="62">
        <v>112</v>
      </c>
      <c r="E14" s="112">
        <f t="shared" si="0"/>
        <v>72.258064516129025</v>
      </c>
      <c r="F14" s="63">
        <v>62</v>
      </c>
      <c r="G14" s="63">
        <v>43</v>
      </c>
      <c r="H14" s="112">
        <f t="shared" si="1"/>
        <v>69.354838709677423</v>
      </c>
      <c r="I14" s="62">
        <v>9</v>
      </c>
      <c r="J14" s="62">
        <v>9</v>
      </c>
      <c r="K14" s="112">
        <f t="shared" si="2"/>
        <v>100</v>
      </c>
      <c r="L14" s="63">
        <v>2</v>
      </c>
      <c r="M14" s="63">
        <v>1</v>
      </c>
      <c r="N14" s="112">
        <f t="shared" si="3"/>
        <v>50</v>
      </c>
      <c r="O14" s="61">
        <v>155</v>
      </c>
      <c r="P14" s="63">
        <v>107</v>
      </c>
      <c r="Q14" s="112">
        <f t="shared" si="4"/>
        <v>69.032258064516128</v>
      </c>
      <c r="R14" s="63">
        <v>43</v>
      </c>
      <c r="S14" s="62">
        <v>40</v>
      </c>
      <c r="T14" s="64">
        <v>41</v>
      </c>
      <c r="U14" s="112">
        <f t="shared" si="5"/>
        <v>102.49999999999999</v>
      </c>
      <c r="V14" s="62">
        <v>31</v>
      </c>
      <c r="W14" s="62">
        <v>38</v>
      </c>
      <c r="X14" s="113">
        <f t="shared" si="6"/>
        <v>122.58064516129032</v>
      </c>
      <c r="Y14" s="65"/>
    </row>
    <row r="15" spans="1:25" ht="16.5" customHeight="1" x14ac:dyDescent="0.25">
      <c r="A15" s="59" t="s">
        <v>78</v>
      </c>
      <c r="B15" s="60">
        <v>352</v>
      </c>
      <c r="C15" s="61">
        <v>443</v>
      </c>
      <c r="D15" s="62">
        <v>276</v>
      </c>
      <c r="E15" s="112">
        <f t="shared" si="0"/>
        <v>62.30248306997742</v>
      </c>
      <c r="F15" s="63">
        <v>129</v>
      </c>
      <c r="G15" s="63">
        <v>71</v>
      </c>
      <c r="H15" s="112">
        <f t="shared" si="1"/>
        <v>55.038759689922479</v>
      </c>
      <c r="I15" s="62">
        <v>16</v>
      </c>
      <c r="J15" s="62">
        <v>19</v>
      </c>
      <c r="K15" s="112">
        <f t="shared" si="2"/>
        <v>118.75</v>
      </c>
      <c r="L15" s="63">
        <v>14</v>
      </c>
      <c r="M15" s="63">
        <v>3</v>
      </c>
      <c r="N15" s="112">
        <f t="shared" si="3"/>
        <v>21.428571428571427</v>
      </c>
      <c r="O15" s="61">
        <v>430</v>
      </c>
      <c r="P15" s="63">
        <v>267</v>
      </c>
      <c r="Q15" s="112">
        <f t="shared" si="4"/>
        <v>62.093023255813954</v>
      </c>
      <c r="R15" s="63">
        <v>108</v>
      </c>
      <c r="S15" s="62">
        <v>121</v>
      </c>
      <c r="T15" s="64">
        <v>86</v>
      </c>
      <c r="U15" s="112">
        <f t="shared" si="5"/>
        <v>71.074380165289256</v>
      </c>
      <c r="V15" s="62">
        <v>91</v>
      </c>
      <c r="W15" s="62">
        <v>71</v>
      </c>
      <c r="X15" s="113">
        <f t="shared" si="6"/>
        <v>78.021978021978029</v>
      </c>
      <c r="Y15" s="65"/>
    </row>
    <row r="16" spans="1:25" ht="16.5" customHeight="1" x14ac:dyDescent="0.25">
      <c r="A16" s="59" t="s">
        <v>79</v>
      </c>
      <c r="B16" s="60">
        <v>181</v>
      </c>
      <c r="C16" s="61">
        <v>207</v>
      </c>
      <c r="D16" s="62">
        <v>137</v>
      </c>
      <c r="E16" s="112">
        <f t="shared" si="0"/>
        <v>66.183574879227052</v>
      </c>
      <c r="F16" s="63">
        <v>41</v>
      </c>
      <c r="G16" s="63">
        <v>49</v>
      </c>
      <c r="H16" s="112">
        <f t="shared" si="1"/>
        <v>119.51219512195121</v>
      </c>
      <c r="I16" s="62">
        <v>3</v>
      </c>
      <c r="J16" s="62">
        <v>3</v>
      </c>
      <c r="K16" s="112">
        <f t="shared" si="2"/>
        <v>100</v>
      </c>
      <c r="L16" s="63">
        <v>4</v>
      </c>
      <c r="M16" s="63">
        <v>5</v>
      </c>
      <c r="N16" s="112">
        <f t="shared" si="3"/>
        <v>125</v>
      </c>
      <c r="O16" s="61">
        <v>203</v>
      </c>
      <c r="P16" s="63">
        <v>135</v>
      </c>
      <c r="Q16" s="112">
        <f t="shared" si="4"/>
        <v>66.502463054187189</v>
      </c>
      <c r="R16" s="63">
        <v>50</v>
      </c>
      <c r="S16" s="62">
        <v>76</v>
      </c>
      <c r="T16" s="64">
        <v>42</v>
      </c>
      <c r="U16" s="112">
        <f t="shared" si="5"/>
        <v>55.26315789473685</v>
      </c>
      <c r="V16" s="62">
        <v>70</v>
      </c>
      <c r="W16" s="62">
        <v>32</v>
      </c>
      <c r="X16" s="113">
        <f t="shared" si="6"/>
        <v>45.714285714285715</v>
      </c>
      <c r="Y16" s="65"/>
    </row>
    <row r="17" spans="1:25" ht="16.5" customHeight="1" x14ac:dyDescent="0.25">
      <c r="A17" s="59" t="s">
        <v>80</v>
      </c>
      <c r="B17" s="60">
        <v>262</v>
      </c>
      <c r="C17" s="61">
        <v>283</v>
      </c>
      <c r="D17" s="62">
        <v>202</v>
      </c>
      <c r="E17" s="112">
        <f t="shared" si="0"/>
        <v>71.378091872791515</v>
      </c>
      <c r="F17" s="63">
        <v>126</v>
      </c>
      <c r="G17" s="63">
        <v>63</v>
      </c>
      <c r="H17" s="112">
        <f t="shared" si="1"/>
        <v>50</v>
      </c>
      <c r="I17" s="62">
        <v>15</v>
      </c>
      <c r="J17" s="62">
        <v>8</v>
      </c>
      <c r="K17" s="112">
        <f t="shared" si="2"/>
        <v>53.333333333333336</v>
      </c>
      <c r="L17" s="63">
        <v>27</v>
      </c>
      <c r="M17" s="63">
        <v>4</v>
      </c>
      <c r="N17" s="112">
        <f t="shared" si="3"/>
        <v>14.814814814814813</v>
      </c>
      <c r="O17" s="61">
        <v>270</v>
      </c>
      <c r="P17" s="63">
        <v>199</v>
      </c>
      <c r="Q17" s="112">
        <f t="shared" si="4"/>
        <v>73.703703703703709</v>
      </c>
      <c r="R17" s="63">
        <v>66</v>
      </c>
      <c r="S17" s="62">
        <v>60</v>
      </c>
      <c r="T17" s="64">
        <v>52</v>
      </c>
      <c r="U17" s="112">
        <f t="shared" si="5"/>
        <v>86.666666666666671</v>
      </c>
      <c r="V17" s="62">
        <v>46</v>
      </c>
      <c r="W17" s="62">
        <v>42</v>
      </c>
      <c r="X17" s="113">
        <f t="shared" si="6"/>
        <v>91.304347826086953</v>
      </c>
      <c r="Y17" s="65"/>
    </row>
    <row r="18" spans="1:25" ht="16.5" customHeight="1" x14ac:dyDescent="0.25">
      <c r="A18" s="59" t="s">
        <v>81</v>
      </c>
      <c r="B18" s="60">
        <v>351</v>
      </c>
      <c r="C18" s="61">
        <v>403</v>
      </c>
      <c r="D18" s="62">
        <v>240</v>
      </c>
      <c r="E18" s="112">
        <f t="shared" si="0"/>
        <v>59.553349875930515</v>
      </c>
      <c r="F18" s="63">
        <v>166</v>
      </c>
      <c r="G18" s="63">
        <v>149</v>
      </c>
      <c r="H18" s="112">
        <f t="shared" si="1"/>
        <v>89.759036144578303</v>
      </c>
      <c r="I18" s="62">
        <v>14</v>
      </c>
      <c r="J18" s="62">
        <v>12</v>
      </c>
      <c r="K18" s="112">
        <f t="shared" si="2"/>
        <v>85.714285714285708</v>
      </c>
      <c r="L18" s="63">
        <v>3</v>
      </c>
      <c r="M18" s="63">
        <v>0</v>
      </c>
      <c r="N18" s="112">
        <f t="shared" si="3"/>
        <v>0</v>
      </c>
      <c r="O18" s="61">
        <v>380</v>
      </c>
      <c r="P18" s="63">
        <v>232</v>
      </c>
      <c r="Q18" s="112">
        <f t="shared" si="4"/>
        <v>61.05263157894737</v>
      </c>
      <c r="R18" s="63">
        <v>77</v>
      </c>
      <c r="S18" s="62">
        <v>77</v>
      </c>
      <c r="T18" s="64">
        <v>50</v>
      </c>
      <c r="U18" s="112">
        <f t="shared" si="5"/>
        <v>64.935064935064929</v>
      </c>
      <c r="V18" s="62">
        <v>64</v>
      </c>
      <c r="W18" s="62">
        <v>41</v>
      </c>
      <c r="X18" s="113">
        <f t="shared" si="6"/>
        <v>64.0625</v>
      </c>
      <c r="Y18" s="65"/>
    </row>
    <row r="19" spans="1:25" ht="16.5" customHeight="1" x14ac:dyDescent="0.25">
      <c r="A19" s="59" t="s">
        <v>82</v>
      </c>
      <c r="B19" s="60">
        <v>213</v>
      </c>
      <c r="C19" s="61">
        <v>242</v>
      </c>
      <c r="D19" s="62">
        <v>150</v>
      </c>
      <c r="E19" s="112">
        <f t="shared" si="0"/>
        <v>61.983471074380169</v>
      </c>
      <c r="F19" s="63">
        <v>102</v>
      </c>
      <c r="G19" s="63">
        <v>38</v>
      </c>
      <c r="H19" s="112">
        <f t="shared" si="1"/>
        <v>37.254901960784316</v>
      </c>
      <c r="I19" s="62">
        <v>11</v>
      </c>
      <c r="J19" s="62">
        <v>3</v>
      </c>
      <c r="K19" s="112">
        <f t="shared" si="2"/>
        <v>27.27272727272727</v>
      </c>
      <c r="L19" s="63">
        <v>40</v>
      </c>
      <c r="M19" s="63">
        <v>12</v>
      </c>
      <c r="N19" s="112">
        <f t="shared" si="3"/>
        <v>30</v>
      </c>
      <c r="O19" s="61">
        <v>218</v>
      </c>
      <c r="P19" s="63">
        <v>146</v>
      </c>
      <c r="Q19" s="112">
        <f t="shared" si="4"/>
        <v>66.972477064220186</v>
      </c>
      <c r="R19" s="63">
        <v>54</v>
      </c>
      <c r="S19" s="62">
        <v>69</v>
      </c>
      <c r="T19" s="64">
        <v>43</v>
      </c>
      <c r="U19" s="112">
        <f t="shared" si="5"/>
        <v>62.318840579710141</v>
      </c>
      <c r="V19" s="62">
        <v>54</v>
      </c>
      <c r="W19" s="62">
        <v>30</v>
      </c>
      <c r="X19" s="113">
        <f t="shared" si="6"/>
        <v>55.555555555555557</v>
      </c>
      <c r="Y19" s="65"/>
    </row>
    <row r="20" spans="1:25" ht="16.5" customHeight="1" x14ac:dyDescent="0.25">
      <c r="A20" s="59" t="s">
        <v>83</v>
      </c>
      <c r="B20" s="60">
        <v>209</v>
      </c>
      <c r="C20" s="61">
        <v>296</v>
      </c>
      <c r="D20" s="62">
        <v>163</v>
      </c>
      <c r="E20" s="112">
        <f t="shared" si="0"/>
        <v>55.067567567567565</v>
      </c>
      <c r="F20" s="63">
        <v>103</v>
      </c>
      <c r="G20" s="63">
        <v>64</v>
      </c>
      <c r="H20" s="112">
        <f t="shared" si="1"/>
        <v>62.135922330097081</v>
      </c>
      <c r="I20" s="62">
        <v>12</v>
      </c>
      <c r="J20" s="62">
        <v>7</v>
      </c>
      <c r="K20" s="112">
        <f t="shared" si="2"/>
        <v>58.333333333333336</v>
      </c>
      <c r="L20" s="63">
        <v>27</v>
      </c>
      <c r="M20" s="63">
        <v>8</v>
      </c>
      <c r="N20" s="112">
        <f t="shared" si="3"/>
        <v>29.629629629629626</v>
      </c>
      <c r="O20" s="61">
        <v>286</v>
      </c>
      <c r="P20" s="63">
        <v>159</v>
      </c>
      <c r="Q20" s="112">
        <f t="shared" si="4"/>
        <v>55.594405594405593</v>
      </c>
      <c r="R20" s="63">
        <v>41</v>
      </c>
      <c r="S20" s="62">
        <v>66</v>
      </c>
      <c r="T20" s="64">
        <v>34</v>
      </c>
      <c r="U20" s="112">
        <f t="shared" si="5"/>
        <v>51.515151515151516</v>
      </c>
      <c r="V20" s="62">
        <v>47</v>
      </c>
      <c r="W20" s="62">
        <v>27</v>
      </c>
      <c r="X20" s="113">
        <f t="shared" si="6"/>
        <v>57.446808510638306</v>
      </c>
      <c r="Y20" s="65"/>
    </row>
    <row r="21" spans="1:25" ht="16.5" customHeight="1" x14ac:dyDescent="0.25">
      <c r="A21" s="59" t="s">
        <v>84</v>
      </c>
      <c r="B21" s="60">
        <v>153</v>
      </c>
      <c r="C21" s="61">
        <v>127</v>
      </c>
      <c r="D21" s="62">
        <v>109</v>
      </c>
      <c r="E21" s="112">
        <f t="shared" si="0"/>
        <v>85.826771653543304</v>
      </c>
      <c r="F21" s="63">
        <v>77</v>
      </c>
      <c r="G21" s="63">
        <v>66</v>
      </c>
      <c r="H21" s="112">
        <f t="shared" si="1"/>
        <v>85.714285714285708</v>
      </c>
      <c r="I21" s="62">
        <v>3</v>
      </c>
      <c r="J21" s="62">
        <v>7</v>
      </c>
      <c r="K21" s="112">
        <f t="shared" si="2"/>
        <v>233.33333333333334</v>
      </c>
      <c r="L21" s="63">
        <v>20</v>
      </c>
      <c r="M21" s="63">
        <v>6</v>
      </c>
      <c r="N21" s="112">
        <f t="shared" si="3"/>
        <v>30</v>
      </c>
      <c r="O21" s="61">
        <v>126</v>
      </c>
      <c r="P21" s="63">
        <v>108</v>
      </c>
      <c r="Q21" s="112">
        <f t="shared" si="4"/>
        <v>85.714285714285708</v>
      </c>
      <c r="R21" s="63">
        <v>29</v>
      </c>
      <c r="S21" s="62">
        <v>38</v>
      </c>
      <c r="T21" s="64">
        <v>23</v>
      </c>
      <c r="U21" s="112">
        <f t="shared" si="5"/>
        <v>60.526315789473685</v>
      </c>
      <c r="V21" s="62">
        <v>27</v>
      </c>
      <c r="W21" s="62">
        <v>17</v>
      </c>
      <c r="X21" s="113">
        <f t="shared" si="6"/>
        <v>62.962962962962962</v>
      </c>
      <c r="Y21" s="65"/>
    </row>
    <row r="22" spans="1:25" ht="16.5" customHeight="1" x14ac:dyDescent="0.25">
      <c r="A22" s="59" t="s">
        <v>85</v>
      </c>
      <c r="B22" s="60">
        <v>273</v>
      </c>
      <c r="C22" s="61">
        <v>369</v>
      </c>
      <c r="D22" s="62">
        <v>251</v>
      </c>
      <c r="E22" s="112">
        <f t="shared" si="0"/>
        <v>68.021680216802167</v>
      </c>
      <c r="F22" s="63">
        <v>136</v>
      </c>
      <c r="G22" s="63">
        <v>79</v>
      </c>
      <c r="H22" s="112">
        <f t="shared" si="1"/>
        <v>58.088235294117652</v>
      </c>
      <c r="I22" s="62">
        <v>13</v>
      </c>
      <c r="J22" s="62">
        <v>2</v>
      </c>
      <c r="K22" s="112">
        <f t="shared" si="2"/>
        <v>15.384615384615385</v>
      </c>
      <c r="L22" s="63">
        <v>19</v>
      </c>
      <c r="M22" s="63">
        <v>11</v>
      </c>
      <c r="N22" s="112">
        <f t="shared" si="3"/>
        <v>57.894736842105267</v>
      </c>
      <c r="O22" s="61">
        <v>356</v>
      </c>
      <c r="P22" s="63">
        <v>244</v>
      </c>
      <c r="Q22" s="112">
        <f t="shared" si="4"/>
        <v>68.539325842696627</v>
      </c>
      <c r="R22" s="63">
        <v>67</v>
      </c>
      <c r="S22" s="62">
        <v>104</v>
      </c>
      <c r="T22" s="64">
        <v>64</v>
      </c>
      <c r="U22" s="112">
        <f t="shared" si="5"/>
        <v>61.53846153846154</v>
      </c>
      <c r="V22" s="62">
        <v>85</v>
      </c>
      <c r="W22" s="62">
        <v>50</v>
      </c>
      <c r="X22" s="113">
        <f t="shared" si="6"/>
        <v>58.82352941176471</v>
      </c>
      <c r="Y22" s="65"/>
    </row>
    <row r="23" spans="1:25" ht="16.5" customHeight="1" x14ac:dyDescent="0.25">
      <c r="A23" s="59" t="s">
        <v>86</v>
      </c>
      <c r="B23" s="60">
        <v>187</v>
      </c>
      <c r="C23" s="61">
        <v>190</v>
      </c>
      <c r="D23" s="62">
        <v>156</v>
      </c>
      <c r="E23" s="112">
        <f t="shared" si="0"/>
        <v>82.10526315789474</v>
      </c>
      <c r="F23" s="63">
        <v>85</v>
      </c>
      <c r="G23" s="63">
        <v>45</v>
      </c>
      <c r="H23" s="112">
        <f t="shared" si="1"/>
        <v>52.941176470588239</v>
      </c>
      <c r="I23" s="62">
        <v>13</v>
      </c>
      <c r="J23" s="62">
        <v>7</v>
      </c>
      <c r="K23" s="112">
        <f t="shared" si="2"/>
        <v>53.846153846153847</v>
      </c>
      <c r="L23" s="63">
        <v>4</v>
      </c>
      <c r="M23" s="63">
        <v>2</v>
      </c>
      <c r="N23" s="112">
        <f t="shared" si="3"/>
        <v>50</v>
      </c>
      <c r="O23" s="61">
        <v>190</v>
      </c>
      <c r="P23" s="63">
        <v>153</v>
      </c>
      <c r="Q23" s="112">
        <f t="shared" si="4"/>
        <v>80.526315789473685</v>
      </c>
      <c r="R23" s="63">
        <v>55</v>
      </c>
      <c r="S23" s="62">
        <v>66</v>
      </c>
      <c r="T23" s="64">
        <v>51</v>
      </c>
      <c r="U23" s="112">
        <f t="shared" si="5"/>
        <v>77.272727272727266</v>
      </c>
      <c r="V23" s="62">
        <v>64</v>
      </c>
      <c r="W23" s="62">
        <v>42</v>
      </c>
      <c r="X23" s="113">
        <f t="shared" si="6"/>
        <v>65.625</v>
      </c>
      <c r="Y23" s="65"/>
    </row>
    <row r="24" spans="1:25" ht="16.5" customHeight="1" x14ac:dyDescent="0.25">
      <c r="A24" s="59" t="s">
        <v>87</v>
      </c>
      <c r="B24" s="60">
        <v>605</v>
      </c>
      <c r="C24" s="61">
        <v>804</v>
      </c>
      <c r="D24" s="62">
        <v>475</v>
      </c>
      <c r="E24" s="112">
        <f t="shared" si="0"/>
        <v>59.079601990049746</v>
      </c>
      <c r="F24" s="63">
        <v>281</v>
      </c>
      <c r="G24" s="63">
        <v>173</v>
      </c>
      <c r="H24" s="112">
        <f t="shared" si="1"/>
        <v>61.565836298932389</v>
      </c>
      <c r="I24" s="62">
        <v>29</v>
      </c>
      <c r="J24" s="62">
        <v>23</v>
      </c>
      <c r="K24" s="112">
        <f t="shared" si="2"/>
        <v>79.310344827586206</v>
      </c>
      <c r="L24" s="63">
        <v>101</v>
      </c>
      <c r="M24" s="63">
        <v>33</v>
      </c>
      <c r="N24" s="112">
        <f t="shared" si="3"/>
        <v>32.673267326732677</v>
      </c>
      <c r="O24" s="61">
        <v>792</v>
      </c>
      <c r="P24" s="63">
        <v>467</v>
      </c>
      <c r="Q24" s="112">
        <f t="shared" si="4"/>
        <v>58.964646464646464</v>
      </c>
      <c r="R24" s="63">
        <v>117</v>
      </c>
      <c r="S24" s="62">
        <v>193</v>
      </c>
      <c r="T24" s="64">
        <v>106</v>
      </c>
      <c r="U24" s="112">
        <f t="shared" si="5"/>
        <v>54.92227979274611</v>
      </c>
      <c r="V24" s="62">
        <v>161</v>
      </c>
      <c r="W24" s="62">
        <v>90</v>
      </c>
      <c r="X24" s="113">
        <f t="shared" si="6"/>
        <v>55.900621118012417</v>
      </c>
      <c r="Y24" s="65"/>
    </row>
    <row r="25" spans="1:25" ht="16.5" customHeight="1" x14ac:dyDescent="0.25">
      <c r="A25" s="59" t="s">
        <v>39</v>
      </c>
      <c r="B25" s="60">
        <v>1132</v>
      </c>
      <c r="C25" s="61">
        <v>1208</v>
      </c>
      <c r="D25" s="62">
        <v>780</v>
      </c>
      <c r="E25" s="112">
        <f t="shared" si="0"/>
        <v>64.569536423841058</v>
      </c>
      <c r="F25" s="63">
        <v>395</v>
      </c>
      <c r="G25" s="63">
        <v>313</v>
      </c>
      <c r="H25" s="112">
        <f t="shared" si="1"/>
        <v>79.240506329113927</v>
      </c>
      <c r="I25" s="62">
        <v>44</v>
      </c>
      <c r="J25" s="62">
        <v>18</v>
      </c>
      <c r="K25" s="112">
        <f t="shared" si="2"/>
        <v>40.909090909090914</v>
      </c>
      <c r="L25" s="63">
        <v>83</v>
      </c>
      <c r="M25" s="63">
        <v>25</v>
      </c>
      <c r="N25" s="112">
        <f t="shared" si="3"/>
        <v>30.120481927710845</v>
      </c>
      <c r="O25" s="61">
        <v>1166</v>
      </c>
      <c r="P25" s="63">
        <v>763</v>
      </c>
      <c r="Q25" s="112">
        <f t="shared" si="4"/>
        <v>65.437392795883369</v>
      </c>
      <c r="R25" s="63">
        <v>299</v>
      </c>
      <c r="S25" s="62">
        <v>346</v>
      </c>
      <c r="T25" s="64">
        <v>203</v>
      </c>
      <c r="U25" s="112">
        <f t="shared" si="5"/>
        <v>58.670520231213871</v>
      </c>
      <c r="V25" s="62">
        <v>272</v>
      </c>
      <c r="W25" s="62">
        <v>152</v>
      </c>
      <c r="X25" s="113">
        <f t="shared" si="6"/>
        <v>55.882352941176471</v>
      </c>
      <c r="Y25" s="65"/>
    </row>
    <row r="26" spans="1:25" ht="16.5" customHeight="1" x14ac:dyDescent="0.25">
      <c r="A26" s="59" t="s">
        <v>88</v>
      </c>
      <c r="B26" s="60">
        <v>2502</v>
      </c>
      <c r="C26" s="61">
        <v>2331</v>
      </c>
      <c r="D26" s="62">
        <v>1527</v>
      </c>
      <c r="E26" s="112">
        <f t="shared" si="0"/>
        <v>65.5083655083655</v>
      </c>
      <c r="F26" s="63">
        <v>577</v>
      </c>
      <c r="G26" s="63">
        <v>381</v>
      </c>
      <c r="H26" s="112">
        <f t="shared" si="1"/>
        <v>66.031195840554588</v>
      </c>
      <c r="I26" s="62">
        <v>52</v>
      </c>
      <c r="J26" s="62">
        <v>51</v>
      </c>
      <c r="K26" s="112">
        <f t="shared" si="2"/>
        <v>98.076923076923066</v>
      </c>
      <c r="L26" s="63">
        <v>119</v>
      </c>
      <c r="M26" s="63">
        <v>25</v>
      </c>
      <c r="N26" s="112">
        <f t="shared" si="3"/>
        <v>21.008403361344538</v>
      </c>
      <c r="O26" s="61">
        <v>2248</v>
      </c>
      <c r="P26" s="63">
        <v>1494</v>
      </c>
      <c r="Q26" s="112">
        <f t="shared" si="4"/>
        <v>66.459074733096088</v>
      </c>
      <c r="R26" s="63">
        <v>521</v>
      </c>
      <c r="S26" s="62">
        <v>757</v>
      </c>
      <c r="T26" s="64">
        <v>368</v>
      </c>
      <c r="U26" s="112">
        <f t="shared" si="5"/>
        <v>48.612945838837518</v>
      </c>
      <c r="V26" s="62">
        <v>609</v>
      </c>
      <c r="W26" s="62">
        <v>276</v>
      </c>
      <c r="X26" s="113">
        <f t="shared" si="6"/>
        <v>45.320197044334975</v>
      </c>
      <c r="Y26" s="65"/>
    </row>
    <row r="27" spans="1:25" ht="16.5" customHeight="1" x14ac:dyDescent="0.25">
      <c r="A27" s="59" t="s">
        <v>89</v>
      </c>
      <c r="B27" s="60">
        <v>732</v>
      </c>
      <c r="C27" s="61">
        <v>737</v>
      </c>
      <c r="D27" s="62">
        <v>536</v>
      </c>
      <c r="E27" s="112">
        <f t="shared" si="0"/>
        <v>72.727272727272734</v>
      </c>
      <c r="F27" s="63">
        <v>310</v>
      </c>
      <c r="G27" s="63">
        <v>189</v>
      </c>
      <c r="H27" s="112">
        <f t="shared" si="1"/>
        <v>60.967741935483865</v>
      </c>
      <c r="I27" s="62">
        <v>17</v>
      </c>
      <c r="J27" s="62">
        <v>15</v>
      </c>
      <c r="K27" s="112">
        <f t="shared" si="2"/>
        <v>88.235294117647058</v>
      </c>
      <c r="L27" s="63">
        <v>130</v>
      </c>
      <c r="M27" s="63">
        <v>27</v>
      </c>
      <c r="N27" s="112">
        <f t="shared" si="3"/>
        <v>20.76923076923077</v>
      </c>
      <c r="O27" s="61">
        <v>721</v>
      </c>
      <c r="P27" s="63">
        <v>517</v>
      </c>
      <c r="Q27" s="112">
        <f t="shared" si="4"/>
        <v>71.705963938973653</v>
      </c>
      <c r="R27" s="63">
        <v>136</v>
      </c>
      <c r="S27" s="62">
        <v>214</v>
      </c>
      <c r="T27" s="64">
        <v>107</v>
      </c>
      <c r="U27" s="112">
        <f t="shared" si="5"/>
        <v>50</v>
      </c>
      <c r="V27" s="62">
        <v>157</v>
      </c>
      <c r="W27" s="62">
        <v>100</v>
      </c>
      <c r="X27" s="113">
        <f t="shared" si="6"/>
        <v>63.694267515923563</v>
      </c>
      <c r="Y27" s="65"/>
    </row>
    <row r="28" spans="1:25" x14ac:dyDescent="0.25">
      <c r="B28" s="287" t="s">
        <v>92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</row>
    <row r="29" spans="1:25" x14ac:dyDescent="0.25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25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</sheetData>
  <mergeCells count="13">
    <mergeCell ref="O4:Q6"/>
    <mergeCell ref="S4:U6"/>
    <mergeCell ref="V4:X6"/>
    <mergeCell ref="R4:R6"/>
    <mergeCell ref="A4:A7"/>
    <mergeCell ref="C4:E6"/>
    <mergeCell ref="F4:H6"/>
    <mergeCell ref="I4:K6"/>
    <mergeCell ref="F1:K1"/>
    <mergeCell ref="B2:N2"/>
    <mergeCell ref="B4:B6"/>
    <mergeCell ref="L4:N6"/>
    <mergeCell ref="B28:N30"/>
  </mergeCells>
  <printOptions horizontalCentered="1"/>
  <pageMargins left="0" right="0" top="0.32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5" zoomScaleNormal="75" zoomScaleSheetLayoutView="75" workbookViewId="0">
      <selection activeCell="D10" sqref="D10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216"/>
    <col min="6" max="6" width="16" style="216" customWidth="1"/>
    <col min="7" max="10" width="8" style="216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53" t="s">
        <v>55</v>
      </c>
      <c r="B1" s="253"/>
      <c r="C1" s="253"/>
      <c r="D1" s="253"/>
      <c r="E1" s="215"/>
      <c r="F1" s="215"/>
      <c r="G1" s="215"/>
      <c r="H1" s="215"/>
    </row>
    <row r="2" spans="1:11" s="3" customFormat="1" ht="25.5" customHeight="1" x14ac:dyDescent="0.25">
      <c r="A2" s="253" t="s">
        <v>32</v>
      </c>
      <c r="B2" s="253"/>
      <c r="C2" s="253"/>
      <c r="D2" s="253"/>
      <c r="E2" s="215"/>
      <c r="F2" s="215"/>
      <c r="G2" s="215"/>
      <c r="H2" s="215"/>
      <c r="I2" s="217"/>
      <c r="J2" s="217"/>
    </row>
    <row r="3" spans="1:11" s="3" customFormat="1" ht="23.25" customHeight="1" x14ac:dyDescent="0.2">
      <c r="A3" s="342" t="s">
        <v>112</v>
      </c>
      <c r="B3" s="342"/>
      <c r="C3" s="342"/>
      <c r="D3" s="342"/>
      <c r="E3" s="216"/>
      <c r="F3" s="216"/>
      <c r="G3" s="216"/>
      <c r="H3" s="216"/>
      <c r="I3" s="217"/>
      <c r="J3" s="217"/>
    </row>
    <row r="4" spans="1:11" s="3" customFormat="1" ht="23.25" customHeight="1" x14ac:dyDescent="0.25">
      <c r="A4" s="163"/>
      <c r="B4" s="164"/>
      <c r="C4" s="164"/>
      <c r="D4" s="165" t="s">
        <v>56</v>
      </c>
      <c r="E4" s="217"/>
      <c r="F4" s="217"/>
      <c r="G4" s="217"/>
      <c r="H4" s="217"/>
      <c r="I4" s="217"/>
      <c r="J4" s="202"/>
    </row>
    <row r="5" spans="1:11" s="166" customFormat="1" ht="21" customHeight="1" x14ac:dyDescent="0.25">
      <c r="A5" s="337" t="s">
        <v>0</v>
      </c>
      <c r="B5" s="338" t="s">
        <v>57</v>
      </c>
      <c r="C5" s="340" t="s">
        <v>58</v>
      </c>
      <c r="D5" s="341"/>
      <c r="E5" s="217"/>
      <c r="F5" s="217"/>
      <c r="G5" s="217"/>
      <c r="H5" s="217"/>
      <c r="I5" s="218"/>
      <c r="J5" s="203"/>
    </row>
    <row r="6" spans="1:11" s="166" customFormat="1" ht="27.75" customHeight="1" x14ac:dyDescent="0.25">
      <c r="A6" s="337"/>
      <c r="B6" s="339"/>
      <c r="C6" s="167" t="s">
        <v>59</v>
      </c>
      <c r="D6" s="168" t="s">
        <v>60</v>
      </c>
      <c r="E6" s="217"/>
      <c r="F6" s="217"/>
      <c r="G6" s="217"/>
      <c r="H6" s="217"/>
      <c r="I6" s="218"/>
      <c r="J6" s="203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18"/>
      <c r="F7" s="218"/>
      <c r="G7" s="218"/>
      <c r="H7" s="218"/>
      <c r="I7" s="239"/>
      <c r="J7" s="202"/>
      <c r="K7" s="169"/>
    </row>
    <row r="8" spans="1:11" s="3" customFormat="1" ht="42.75" customHeight="1" x14ac:dyDescent="0.25">
      <c r="A8" s="9" t="s">
        <v>61</v>
      </c>
      <c r="B8" s="198">
        <f t="shared" ref="B8:B13" si="0">C8+D8</f>
        <v>26222</v>
      </c>
      <c r="C8" s="200">
        <f>'12'!B7</f>
        <v>15518</v>
      </c>
      <c r="D8" s="198">
        <f>'13'!B8</f>
        <v>10704</v>
      </c>
      <c r="E8" s="218"/>
      <c r="F8" s="250"/>
      <c r="G8" s="218"/>
      <c r="H8" s="218"/>
      <c r="I8" s="217"/>
      <c r="J8" s="202"/>
    </row>
    <row r="9" spans="1:11" s="87" customFormat="1" ht="42.75" customHeight="1" x14ac:dyDescent="0.25">
      <c r="A9" s="9" t="s">
        <v>62</v>
      </c>
      <c r="B9" s="199">
        <f t="shared" si="0"/>
        <v>19927</v>
      </c>
      <c r="C9" s="199">
        <f>'12'!C7</f>
        <v>12375</v>
      </c>
      <c r="D9" s="199">
        <f>'13'!C8</f>
        <v>7552</v>
      </c>
      <c r="E9" s="217"/>
      <c r="F9" s="250"/>
      <c r="G9" s="217"/>
      <c r="H9" s="217"/>
      <c r="I9" s="164"/>
      <c r="J9" s="225"/>
    </row>
    <row r="10" spans="1:11" s="3" customFormat="1" ht="42" customHeight="1" x14ac:dyDescent="0.25">
      <c r="A10" s="12" t="s">
        <v>63</v>
      </c>
      <c r="B10" s="199">
        <f t="shared" si="0"/>
        <v>6909</v>
      </c>
      <c r="C10" s="199">
        <f>'12'!D7</f>
        <v>3722</v>
      </c>
      <c r="D10" s="199">
        <f>'13'!D8</f>
        <v>3187</v>
      </c>
      <c r="E10" s="217"/>
      <c r="F10" s="250"/>
      <c r="G10" s="217"/>
      <c r="H10" s="217"/>
      <c r="I10" s="217"/>
      <c r="J10" s="202"/>
    </row>
    <row r="11" spans="1:11" s="3" customFormat="1" ht="32.25" customHeight="1" x14ac:dyDescent="0.25">
      <c r="A11" s="13" t="s">
        <v>64</v>
      </c>
      <c r="B11" s="199">
        <f t="shared" si="0"/>
        <v>972</v>
      </c>
      <c r="C11" s="199">
        <f>'12'!F7</f>
        <v>575</v>
      </c>
      <c r="D11" s="199">
        <f>'13'!F8</f>
        <v>397</v>
      </c>
      <c r="E11" s="217"/>
      <c r="F11" s="250"/>
      <c r="G11" s="219"/>
      <c r="H11" s="217"/>
      <c r="I11" s="217"/>
      <c r="J11" s="202"/>
    </row>
    <row r="12" spans="1:11" s="3" customFormat="1" ht="56.25" customHeight="1" x14ac:dyDescent="0.25">
      <c r="A12" s="13" t="s">
        <v>65</v>
      </c>
      <c r="B12" s="199">
        <f t="shared" si="0"/>
        <v>795</v>
      </c>
      <c r="C12" s="199">
        <f>'12'!G7</f>
        <v>456</v>
      </c>
      <c r="D12" s="199">
        <f>'13'!G8</f>
        <v>339</v>
      </c>
      <c r="E12" s="217"/>
      <c r="F12" s="250"/>
      <c r="G12" s="217"/>
      <c r="H12" s="217"/>
      <c r="I12" s="217"/>
      <c r="J12" s="202"/>
    </row>
    <row r="13" spans="1:11" s="3" customFormat="1" ht="54.75" customHeight="1" x14ac:dyDescent="0.25">
      <c r="A13" s="13" t="s">
        <v>66</v>
      </c>
      <c r="B13" s="199">
        <f t="shared" si="0"/>
        <v>19623</v>
      </c>
      <c r="C13" s="199">
        <f>'12'!H7</f>
        <v>12183</v>
      </c>
      <c r="D13" s="199">
        <f>'13'!H8</f>
        <v>7440</v>
      </c>
      <c r="E13" s="219"/>
      <c r="F13" s="250"/>
      <c r="G13" s="217"/>
      <c r="H13" s="217"/>
      <c r="I13" s="217"/>
      <c r="J13" s="202"/>
    </row>
    <row r="14" spans="1:11" s="3" customFormat="1" ht="22.9" customHeight="1" x14ac:dyDescent="0.25">
      <c r="A14" s="333" t="s">
        <v>113</v>
      </c>
      <c r="B14" s="334"/>
      <c r="C14" s="334"/>
      <c r="D14" s="334"/>
      <c r="E14" s="219"/>
      <c r="F14" s="250"/>
      <c r="G14" s="217"/>
      <c r="H14" s="217"/>
      <c r="I14" s="217"/>
      <c r="J14" s="202"/>
    </row>
    <row r="15" spans="1:11" ht="25.5" customHeight="1" x14ac:dyDescent="0.2">
      <c r="A15" s="335"/>
      <c r="B15" s="336"/>
      <c r="C15" s="336"/>
      <c r="D15" s="336"/>
      <c r="E15" s="219"/>
      <c r="F15" s="250"/>
      <c r="G15" s="217"/>
      <c r="H15" s="217"/>
      <c r="J15" s="204"/>
    </row>
    <row r="16" spans="1:11" ht="21" customHeight="1" x14ac:dyDescent="0.2">
      <c r="A16" s="337" t="s">
        <v>0</v>
      </c>
      <c r="B16" s="338" t="s">
        <v>57</v>
      </c>
      <c r="C16" s="340" t="s">
        <v>58</v>
      </c>
      <c r="D16" s="341"/>
      <c r="E16" s="217"/>
      <c r="F16" s="250"/>
      <c r="G16" s="217"/>
      <c r="H16" s="217"/>
      <c r="J16" s="204"/>
    </row>
    <row r="17" spans="1:6" ht="27" customHeight="1" x14ac:dyDescent="0.2">
      <c r="A17" s="337"/>
      <c r="B17" s="339"/>
      <c r="C17" s="167" t="s">
        <v>59</v>
      </c>
      <c r="D17" s="168" t="s">
        <v>60</v>
      </c>
      <c r="F17" s="250"/>
    </row>
    <row r="18" spans="1:6" ht="30" customHeight="1" x14ac:dyDescent="0.2">
      <c r="A18" s="170" t="s">
        <v>61</v>
      </c>
      <c r="B18" s="201">
        <f>C18+D18</f>
        <v>7697</v>
      </c>
      <c r="C18" s="201">
        <f>'12'!I7</f>
        <v>4621</v>
      </c>
      <c r="D18" s="201">
        <f>'13'!I8</f>
        <v>3076</v>
      </c>
      <c r="F18" s="250"/>
    </row>
    <row r="19" spans="1:6" ht="27" customHeight="1" x14ac:dyDescent="0.2">
      <c r="A19" s="171" t="s">
        <v>62</v>
      </c>
      <c r="B19" s="201">
        <f>C19+D19</f>
        <v>6523</v>
      </c>
      <c r="C19" s="201">
        <f>'12'!J7</f>
        <v>3997</v>
      </c>
      <c r="D19" s="201">
        <f>'13'!J8</f>
        <v>2526</v>
      </c>
      <c r="F19" s="250"/>
    </row>
    <row r="20" spans="1:6" ht="27" customHeight="1" x14ac:dyDescent="0.2">
      <c r="A20" s="171" t="s">
        <v>67</v>
      </c>
      <c r="B20" s="201">
        <f>C20+D20</f>
        <v>5715</v>
      </c>
      <c r="C20" s="201">
        <f>'12'!K7</f>
        <v>3474</v>
      </c>
      <c r="D20" s="201">
        <f>'13'!K8</f>
        <v>2241</v>
      </c>
      <c r="F20" s="250"/>
    </row>
    <row r="21" spans="1:6" x14ac:dyDescent="0.2">
      <c r="B21" s="17"/>
      <c r="C21" s="17"/>
      <c r="D21" s="17"/>
    </row>
    <row r="22" spans="1:6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0" workbookViewId="0">
      <selection activeCell="T13" sqref="T13"/>
    </sheetView>
  </sheetViews>
  <sheetFormatPr defaultRowHeight="15.75" x14ac:dyDescent="0.25"/>
  <cols>
    <col min="1" max="1" width="38.85546875" style="68" customWidth="1"/>
    <col min="2" max="2" width="14.42578125" style="68" customWidth="1"/>
    <col min="3" max="3" width="11.5703125" style="67" customWidth="1"/>
    <col min="4" max="4" width="15.28515625" style="67" customWidth="1"/>
    <col min="5" max="5" width="14.140625" style="67" customWidth="1"/>
    <col min="6" max="6" width="10.140625" style="67" customWidth="1"/>
    <col min="7" max="7" width="17.85546875" style="67" customWidth="1"/>
    <col min="8" max="8" width="14.5703125" style="67" customWidth="1"/>
    <col min="9" max="9" width="12.28515625" style="66" customWidth="1"/>
    <col min="10" max="10" width="14.85546875" style="67" customWidth="1"/>
    <col min="11" max="11" width="12.85546875" style="67" customWidth="1"/>
    <col min="12" max="256" width="9.140625" style="66"/>
    <col min="257" max="257" width="38.85546875" style="66" customWidth="1"/>
    <col min="258" max="258" width="12.5703125" style="66" customWidth="1"/>
    <col min="259" max="259" width="11.5703125" style="66" customWidth="1"/>
    <col min="260" max="260" width="15.28515625" style="66" customWidth="1"/>
    <col min="261" max="261" width="12.85546875" style="66" customWidth="1"/>
    <col min="262" max="262" width="10.140625" style="66" customWidth="1"/>
    <col min="263" max="263" width="17.85546875" style="66" customWidth="1"/>
    <col min="264" max="264" width="14.5703125" style="66" customWidth="1"/>
    <col min="265" max="265" width="12.28515625" style="66" customWidth="1"/>
    <col min="266" max="266" width="11.5703125" style="66" customWidth="1"/>
    <col min="267" max="267" width="12.85546875" style="66" customWidth="1"/>
    <col min="268" max="512" width="9.140625" style="66"/>
    <col min="513" max="513" width="38.85546875" style="66" customWidth="1"/>
    <col min="514" max="514" width="12.5703125" style="66" customWidth="1"/>
    <col min="515" max="515" width="11.5703125" style="66" customWidth="1"/>
    <col min="516" max="516" width="15.28515625" style="66" customWidth="1"/>
    <col min="517" max="517" width="12.85546875" style="66" customWidth="1"/>
    <col min="518" max="518" width="10.140625" style="66" customWidth="1"/>
    <col min="519" max="519" width="17.85546875" style="66" customWidth="1"/>
    <col min="520" max="520" width="14.5703125" style="66" customWidth="1"/>
    <col min="521" max="521" width="12.28515625" style="66" customWidth="1"/>
    <col min="522" max="522" width="11.5703125" style="66" customWidth="1"/>
    <col min="523" max="523" width="12.85546875" style="66" customWidth="1"/>
    <col min="524" max="768" width="9.140625" style="66"/>
    <col min="769" max="769" width="38.85546875" style="66" customWidth="1"/>
    <col min="770" max="770" width="12.5703125" style="66" customWidth="1"/>
    <col min="771" max="771" width="11.5703125" style="66" customWidth="1"/>
    <col min="772" max="772" width="15.28515625" style="66" customWidth="1"/>
    <col min="773" max="773" width="12.85546875" style="66" customWidth="1"/>
    <col min="774" max="774" width="10.140625" style="66" customWidth="1"/>
    <col min="775" max="775" width="17.85546875" style="66" customWidth="1"/>
    <col min="776" max="776" width="14.5703125" style="66" customWidth="1"/>
    <col min="777" max="777" width="12.28515625" style="66" customWidth="1"/>
    <col min="778" max="778" width="11.5703125" style="66" customWidth="1"/>
    <col min="779" max="779" width="12.85546875" style="66" customWidth="1"/>
    <col min="780" max="1024" width="9.140625" style="66"/>
    <col min="1025" max="1025" width="38.85546875" style="66" customWidth="1"/>
    <col min="1026" max="1026" width="12.5703125" style="66" customWidth="1"/>
    <col min="1027" max="1027" width="11.5703125" style="66" customWidth="1"/>
    <col min="1028" max="1028" width="15.28515625" style="66" customWidth="1"/>
    <col min="1029" max="1029" width="12.85546875" style="66" customWidth="1"/>
    <col min="1030" max="1030" width="10.140625" style="66" customWidth="1"/>
    <col min="1031" max="1031" width="17.85546875" style="66" customWidth="1"/>
    <col min="1032" max="1032" width="14.5703125" style="66" customWidth="1"/>
    <col min="1033" max="1033" width="12.28515625" style="66" customWidth="1"/>
    <col min="1034" max="1034" width="11.5703125" style="66" customWidth="1"/>
    <col min="1035" max="1035" width="12.85546875" style="66" customWidth="1"/>
    <col min="1036" max="1280" width="9.140625" style="66"/>
    <col min="1281" max="1281" width="38.85546875" style="66" customWidth="1"/>
    <col min="1282" max="1282" width="12.5703125" style="66" customWidth="1"/>
    <col min="1283" max="1283" width="11.5703125" style="66" customWidth="1"/>
    <col min="1284" max="1284" width="15.28515625" style="66" customWidth="1"/>
    <col min="1285" max="1285" width="12.85546875" style="66" customWidth="1"/>
    <col min="1286" max="1286" width="10.140625" style="66" customWidth="1"/>
    <col min="1287" max="1287" width="17.85546875" style="66" customWidth="1"/>
    <col min="1288" max="1288" width="14.5703125" style="66" customWidth="1"/>
    <col min="1289" max="1289" width="12.28515625" style="66" customWidth="1"/>
    <col min="1290" max="1290" width="11.5703125" style="66" customWidth="1"/>
    <col min="1291" max="1291" width="12.85546875" style="66" customWidth="1"/>
    <col min="1292" max="1536" width="9.140625" style="66"/>
    <col min="1537" max="1537" width="38.85546875" style="66" customWidth="1"/>
    <col min="1538" max="1538" width="12.5703125" style="66" customWidth="1"/>
    <col min="1539" max="1539" width="11.5703125" style="66" customWidth="1"/>
    <col min="1540" max="1540" width="15.28515625" style="66" customWidth="1"/>
    <col min="1541" max="1541" width="12.85546875" style="66" customWidth="1"/>
    <col min="1542" max="1542" width="10.140625" style="66" customWidth="1"/>
    <col min="1543" max="1543" width="17.85546875" style="66" customWidth="1"/>
    <col min="1544" max="1544" width="14.5703125" style="66" customWidth="1"/>
    <col min="1545" max="1545" width="12.28515625" style="66" customWidth="1"/>
    <col min="1546" max="1546" width="11.5703125" style="66" customWidth="1"/>
    <col min="1547" max="1547" width="12.85546875" style="66" customWidth="1"/>
    <col min="1548" max="1792" width="9.140625" style="66"/>
    <col min="1793" max="1793" width="38.85546875" style="66" customWidth="1"/>
    <col min="1794" max="1794" width="12.5703125" style="66" customWidth="1"/>
    <col min="1795" max="1795" width="11.5703125" style="66" customWidth="1"/>
    <col min="1796" max="1796" width="15.28515625" style="66" customWidth="1"/>
    <col min="1797" max="1797" width="12.85546875" style="66" customWidth="1"/>
    <col min="1798" max="1798" width="10.140625" style="66" customWidth="1"/>
    <col min="1799" max="1799" width="17.85546875" style="66" customWidth="1"/>
    <col min="1800" max="1800" width="14.5703125" style="66" customWidth="1"/>
    <col min="1801" max="1801" width="12.28515625" style="66" customWidth="1"/>
    <col min="1802" max="1802" width="11.5703125" style="66" customWidth="1"/>
    <col min="1803" max="1803" width="12.85546875" style="66" customWidth="1"/>
    <col min="1804" max="2048" width="9.140625" style="66"/>
    <col min="2049" max="2049" width="38.85546875" style="66" customWidth="1"/>
    <col min="2050" max="2050" width="12.5703125" style="66" customWidth="1"/>
    <col min="2051" max="2051" width="11.5703125" style="66" customWidth="1"/>
    <col min="2052" max="2052" width="15.28515625" style="66" customWidth="1"/>
    <col min="2053" max="2053" width="12.85546875" style="66" customWidth="1"/>
    <col min="2054" max="2054" width="10.140625" style="66" customWidth="1"/>
    <col min="2055" max="2055" width="17.85546875" style="66" customWidth="1"/>
    <col min="2056" max="2056" width="14.5703125" style="66" customWidth="1"/>
    <col min="2057" max="2057" width="12.28515625" style="66" customWidth="1"/>
    <col min="2058" max="2058" width="11.5703125" style="66" customWidth="1"/>
    <col min="2059" max="2059" width="12.85546875" style="66" customWidth="1"/>
    <col min="2060" max="2304" width="9.140625" style="66"/>
    <col min="2305" max="2305" width="38.85546875" style="66" customWidth="1"/>
    <col min="2306" max="2306" width="12.5703125" style="66" customWidth="1"/>
    <col min="2307" max="2307" width="11.5703125" style="66" customWidth="1"/>
    <col min="2308" max="2308" width="15.28515625" style="66" customWidth="1"/>
    <col min="2309" max="2309" width="12.85546875" style="66" customWidth="1"/>
    <col min="2310" max="2310" width="10.140625" style="66" customWidth="1"/>
    <col min="2311" max="2311" width="17.85546875" style="66" customWidth="1"/>
    <col min="2312" max="2312" width="14.5703125" style="66" customWidth="1"/>
    <col min="2313" max="2313" width="12.28515625" style="66" customWidth="1"/>
    <col min="2314" max="2314" width="11.5703125" style="66" customWidth="1"/>
    <col min="2315" max="2315" width="12.85546875" style="66" customWidth="1"/>
    <col min="2316" max="2560" width="9.140625" style="66"/>
    <col min="2561" max="2561" width="38.85546875" style="66" customWidth="1"/>
    <col min="2562" max="2562" width="12.5703125" style="66" customWidth="1"/>
    <col min="2563" max="2563" width="11.5703125" style="66" customWidth="1"/>
    <col min="2564" max="2564" width="15.28515625" style="66" customWidth="1"/>
    <col min="2565" max="2565" width="12.85546875" style="66" customWidth="1"/>
    <col min="2566" max="2566" width="10.140625" style="66" customWidth="1"/>
    <col min="2567" max="2567" width="17.85546875" style="66" customWidth="1"/>
    <col min="2568" max="2568" width="14.5703125" style="66" customWidth="1"/>
    <col min="2569" max="2569" width="12.28515625" style="66" customWidth="1"/>
    <col min="2570" max="2570" width="11.5703125" style="66" customWidth="1"/>
    <col min="2571" max="2571" width="12.85546875" style="66" customWidth="1"/>
    <col min="2572" max="2816" width="9.140625" style="66"/>
    <col min="2817" max="2817" width="38.85546875" style="66" customWidth="1"/>
    <col min="2818" max="2818" width="12.5703125" style="66" customWidth="1"/>
    <col min="2819" max="2819" width="11.5703125" style="66" customWidth="1"/>
    <col min="2820" max="2820" width="15.28515625" style="66" customWidth="1"/>
    <col min="2821" max="2821" width="12.85546875" style="66" customWidth="1"/>
    <col min="2822" max="2822" width="10.140625" style="66" customWidth="1"/>
    <col min="2823" max="2823" width="17.85546875" style="66" customWidth="1"/>
    <col min="2824" max="2824" width="14.5703125" style="66" customWidth="1"/>
    <col min="2825" max="2825" width="12.28515625" style="66" customWidth="1"/>
    <col min="2826" max="2826" width="11.5703125" style="66" customWidth="1"/>
    <col min="2827" max="2827" width="12.85546875" style="66" customWidth="1"/>
    <col min="2828" max="3072" width="9.140625" style="66"/>
    <col min="3073" max="3073" width="38.85546875" style="66" customWidth="1"/>
    <col min="3074" max="3074" width="12.5703125" style="66" customWidth="1"/>
    <col min="3075" max="3075" width="11.5703125" style="66" customWidth="1"/>
    <col min="3076" max="3076" width="15.28515625" style="66" customWidth="1"/>
    <col min="3077" max="3077" width="12.85546875" style="66" customWidth="1"/>
    <col min="3078" max="3078" width="10.140625" style="66" customWidth="1"/>
    <col min="3079" max="3079" width="17.85546875" style="66" customWidth="1"/>
    <col min="3080" max="3080" width="14.5703125" style="66" customWidth="1"/>
    <col min="3081" max="3081" width="12.28515625" style="66" customWidth="1"/>
    <col min="3082" max="3082" width="11.5703125" style="66" customWidth="1"/>
    <col min="3083" max="3083" width="12.85546875" style="66" customWidth="1"/>
    <col min="3084" max="3328" width="9.140625" style="66"/>
    <col min="3329" max="3329" width="38.85546875" style="66" customWidth="1"/>
    <col min="3330" max="3330" width="12.5703125" style="66" customWidth="1"/>
    <col min="3331" max="3331" width="11.5703125" style="66" customWidth="1"/>
    <col min="3332" max="3332" width="15.28515625" style="66" customWidth="1"/>
    <col min="3333" max="3333" width="12.85546875" style="66" customWidth="1"/>
    <col min="3334" max="3334" width="10.140625" style="66" customWidth="1"/>
    <col min="3335" max="3335" width="17.85546875" style="66" customWidth="1"/>
    <col min="3336" max="3336" width="14.5703125" style="66" customWidth="1"/>
    <col min="3337" max="3337" width="12.28515625" style="66" customWidth="1"/>
    <col min="3338" max="3338" width="11.5703125" style="66" customWidth="1"/>
    <col min="3339" max="3339" width="12.85546875" style="66" customWidth="1"/>
    <col min="3340" max="3584" width="9.140625" style="66"/>
    <col min="3585" max="3585" width="38.85546875" style="66" customWidth="1"/>
    <col min="3586" max="3586" width="12.5703125" style="66" customWidth="1"/>
    <col min="3587" max="3587" width="11.5703125" style="66" customWidth="1"/>
    <col min="3588" max="3588" width="15.28515625" style="66" customWidth="1"/>
    <col min="3589" max="3589" width="12.85546875" style="66" customWidth="1"/>
    <col min="3590" max="3590" width="10.140625" style="66" customWidth="1"/>
    <col min="3591" max="3591" width="17.85546875" style="66" customWidth="1"/>
    <col min="3592" max="3592" width="14.5703125" style="66" customWidth="1"/>
    <col min="3593" max="3593" width="12.28515625" style="66" customWidth="1"/>
    <col min="3594" max="3594" width="11.5703125" style="66" customWidth="1"/>
    <col min="3595" max="3595" width="12.85546875" style="66" customWidth="1"/>
    <col min="3596" max="3840" width="9.140625" style="66"/>
    <col min="3841" max="3841" width="38.85546875" style="66" customWidth="1"/>
    <col min="3842" max="3842" width="12.5703125" style="66" customWidth="1"/>
    <col min="3843" max="3843" width="11.5703125" style="66" customWidth="1"/>
    <col min="3844" max="3844" width="15.28515625" style="66" customWidth="1"/>
    <col min="3845" max="3845" width="12.85546875" style="66" customWidth="1"/>
    <col min="3846" max="3846" width="10.140625" style="66" customWidth="1"/>
    <col min="3847" max="3847" width="17.85546875" style="66" customWidth="1"/>
    <col min="3848" max="3848" width="14.5703125" style="66" customWidth="1"/>
    <col min="3849" max="3849" width="12.28515625" style="66" customWidth="1"/>
    <col min="3850" max="3850" width="11.5703125" style="66" customWidth="1"/>
    <col min="3851" max="3851" width="12.85546875" style="66" customWidth="1"/>
    <col min="3852" max="4096" width="9.140625" style="66"/>
    <col min="4097" max="4097" width="38.85546875" style="66" customWidth="1"/>
    <col min="4098" max="4098" width="12.5703125" style="66" customWidth="1"/>
    <col min="4099" max="4099" width="11.5703125" style="66" customWidth="1"/>
    <col min="4100" max="4100" width="15.28515625" style="66" customWidth="1"/>
    <col min="4101" max="4101" width="12.85546875" style="66" customWidth="1"/>
    <col min="4102" max="4102" width="10.140625" style="66" customWidth="1"/>
    <col min="4103" max="4103" width="17.85546875" style="66" customWidth="1"/>
    <col min="4104" max="4104" width="14.5703125" style="66" customWidth="1"/>
    <col min="4105" max="4105" width="12.28515625" style="66" customWidth="1"/>
    <col min="4106" max="4106" width="11.5703125" style="66" customWidth="1"/>
    <col min="4107" max="4107" width="12.85546875" style="66" customWidth="1"/>
    <col min="4108" max="4352" width="9.140625" style="66"/>
    <col min="4353" max="4353" width="38.85546875" style="66" customWidth="1"/>
    <col min="4354" max="4354" width="12.5703125" style="66" customWidth="1"/>
    <col min="4355" max="4355" width="11.5703125" style="66" customWidth="1"/>
    <col min="4356" max="4356" width="15.28515625" style="66" customWidth="1"/>
    <col min="4357" max="4357" width="12.85546875" style="66" customWidth="1"/>
    <col min="4358" max="4358" width="10.140625" style="66" customWidth="1"/>
    <col min="4359" max="4359" width="17.85546875" style="66" customWidth="1"/>
    <col min="4360" max="4360" width="14.5703125" style="66" customWidth="1"/>
    <col min="4361" max="4361" width="12.28515625" style="66" customWidth="1"/>
    <col min="4362" max="4362" width="11.5703125" style="66" customWidth="1"/>
    <col min="4363" max="4363" width="12.85546875" style="66" customWidth="1"/>
    <col min="4364" max="4608" width="9.140625" style="66"/>
    <col min="4609" max="4609" width="38.85546875" style="66" customWidth="1"/>
    <col min="4610" max="4610" width="12.5703125" style="66" customWidth="1"/>
    <col min="4611" max="4611" width="11.5703125" style="66" customWidth="1"/>
    <col min="4612" max="4612" width="15.28515625" style="66" customWidth="1"/>
    <col min="4613" max="4613" width="12.85546875" style="66" customWidth="1"/>
    <col min="4614" max="4614" width="10.140625" style="66" customWidth="1"/>
    <col min="4615" max="4615" width="17.85546875" style="66" customWidth="1"/>
    <col min="4616" max="4616" width="14.5703125" style="66" customWidth="1"/>
    <col min="4617" max="4617" width="12.28515625" style="66" customWidth="1"/>
    <col min="4618" max="4618" width="11.5703125" style="66" customWidth="1"/>
    <col min="4619" max="4619" width="12.85546875" style="66" customWidth="1"/>
    <col min="4620" max="4864" width="9.140625" style="66"/>
    <col min="4865" max="4865" width="38.85546875" style="66" customWidth="1"/>
    <col min="4866" max="4866" width="12.5703125" style="66" customWidth="1"/>
    <col min="4867" max="4867" width="11.5703125" style="66" customWidth="1"/>
    <col min="4868" max="4868" width="15.28515625" style="66" customWidth="1"/>
    <col min="4869" max="4869" width="12.85546875" style="66" customWidth="1"/>
    <col min="4870" max="4870" width="10.140625" style="66" customWidth="1"/>
    <col min="4871" max="4871" width="17.85546875" style="66" customWidth="1"/>
    <col min="4872" max="4872" width="14.5703125" style="66" customWidth="1"/>
    <col min="4873" max="4873" width="12.28515625" style="66" customWidth="1"/>
    <col min="4874" max="4874" width="11.5703125" style="66" customWidth="1"/>
    <col min="4875" max="4875" width="12.85546875" style="66" customWidth="1"/>
    <col min="4876" max="5120" width="9.140625" style="66"/>
    <col min="5121" max="5121" width="38.85546875" style="66" customWidth="1"/>
    <col min="5122" max="5122" width="12.5703125" style="66" customWidth="1"/>
    <col min="5123" max="5123" width="11.5703125" style="66" customWidth="1"/>
    <col min="5124" max="5124" width="15.28515625" style="66" customWidth="1"/>
    <col min="5125" max="5125" width="12.85546875" style="66" customWidth="1"/>
    <col min="5126" max="5126" width="10.140625" style="66" customWidth="1"/>
    <col min="5127" max="5127" width="17.85546875" style="66" customWidth="1"/>
    <col min="5128" max="5128" width="14.5703125" style="66" customWidth="1"/>
    <col min="5129" max="5129" width="12.28515625" style="66" customWidth="1"/>
    <col min="5130" max="5130" width="11.5703125" style="66" customWidth="1"/>
    <col min="5131" max="5131" width="12.85546875" style="66" customWidth="1"/>
    <col min="5132" max="5376" width="9.140625" style="66"/>
    <col min="5377" max="5377" width="38.85546875" style="66" customWidth="1"/>
    <col min="5378" max="5378" width="12.5703125" style="66" customWidth="1"/>
    <col min="5379" max="5379" width="11.5703125" style="66" customWidth="1"/>
    <col min="5380" max="5380" width="15.28515625" style="66" customWidth="1"/>
    <col min="5381" max="5381" width="12.85546875" style="66" customWidth="1"/>
    <col min="5382" max="5382" width="10.140625" style="66" customWidth="1"/>
    <col min="5383" max="5383" width="17.85546875" style="66" customWidth="1"/>
    <col min="5384" max="5384" width="14.5703125" style="66" customWidth="1"/>
    <col min="5385" max="5385" width="12.28515625" style="66" customWidth="1"/>
    <col min="5386" max="5386" width="11.5703125" style="66" customWidth="1"/>
    <col min="5387" max="5387" width="12.85546875" style="66" customWidth="1"/>
    <col min="5388" max="5632" width="9.140625" style="66"/>
    <col min="5633" max="5633" width="38.85546875" style="66" customWidth="1"/>
    <col min="5634" max="5634" width="12.5703125" style="66" customWidth="1"/>
    <col min="5635" max="5635" width="11.5703125" style="66" customWidth="1"/>
    <col min="5636" max="5636" width="15.28515625" style="66" customWidth="1"/>
    <col min="5637" max="5637" width="12.85546875" style="66" customWidth="1"/>
    <col min="5638" max="5638" width="10.140625" style="66" customWidth="1"/>
    <col min="5639" max="5639" width="17.85546875" style="66" customWidth="1"/>
    <col min="5640" max="5640" width="14.5703125" style="66" customWidth="1"/>
    <col min="5641" max="5641" width="12.28515625" style="66" customWidth="1"/>
    <col min="5642" max="5642" width="11.5703125" style="66" customWidth="1"/>
    <col min="5643" max="5643" width="12.85546875" style="66" customWidth="1"/>
    <col min="5644" max="5888" width="9.140625" style="66"/>
    <col min="5889" max="5889" width="38.85546875" style="66" customWidth="1"/>
    <col min="5890" max="5890" width="12.5703125" style="66" customWidth="1"/>
    <col min="5891" max="5891" width="11.5703125" style="66" customWidth="1"/>
    <col min="5892" max="5892" width="15.28515625" style="66" customWidth="1"/>
    <col min="5893" max="5893" width="12.85546875" style="66" customWidth="1"/>
    <col min="5894" max="5894" width="10.140625" style="66" customWidth="1"/>
    <col min="5895" max="5895" width="17.85546875" style="66" customWidth="1"/>
    <col min="5896" max="5896" width="14.5703125" style="66" customWidth="1"/>
    <col min="5897" max="5897" width="12.28515625" style="66" customWidth="1"/>
    <col min="5898" max="5898" width="11.5703125" style="66" customWidth="1"/>
    <col min="5899" max="5899" width="12.85546875" style="66" customWidth="1"/>
    <col min="5900" max="6144" width="9.140625" style="66"/>
    <col min="6145" max="6145" width="38.85546875" style="66" customWidth="1"/>
    <col min="6146" max="6146" width="12.5703125" style="66" customWidth="1"/>
    <col min="6147" max="6147" width="11.5703125" style="66" customWidth="1"/>
    <col min="6148" max="6148" width="15.28515625" style="66" customWidth="1"/>
    <col min="6149" max="6149" width="12.85546875" style="66" customWidth="1"/>
    <col min="6150" max="6150" width="10.140625" style="66" customWidth="1"/>
    <col min="6151" max="6151" width="17.85546875" style="66" customWidth="1"/>
    <col min="6152" max="6152" width="14.5703125" style="66" customWidth="1"/>
    <col min="6153" max="6153" width="12.28515625" style="66" customWidth="1"/>
    <col min="6154" max="6154" width="11.5703125" style="66" customWidth="1"/>
    <col min="6155" max="6155" width="12.85546875" style="66" customWidth="1"/>
    <col min="6156" max="6400" width="9.140625" style="66"/>
    <col min="6401" max="6401" width="38.85546875" style="66" customWidth="1"/>
    <col min="6402" max="6402" width="12.5703125" style="66" customWidth="1"/>
    <col min="6403" max="6403" width="11.5703125" style="66" customWidth="1"/>
    <col min="6404" max="6404" width="15.28515625" style="66" customWidth="1"/>
    <col min="6405" max="6405" width="12.85546875" style="66" customWidth="1"/>
    <col min="6406" max="6406" width="10.140625" style="66" customWidth="1"/>
    <col min="6407" max="6407" width="17.85546875" style="66" customWidth="1"/>
    <col min="6408" max="6408" width="14.5703125" style="66" customWidth="1"/>
    <col min="6409" max="6409" width="12.28515625" style="66" customWidth="1"/>
    <col min="6410" max="6410" width="11.5703125" style="66" customWidth="1"/>
    <col min="6411" max="6411" width="12.85546875" style="66" customWidth="1"/>
    <col min="6412" max="6656" width="9.140625" style="66"/>
    <col min="6657" max="6657" width="38.85546875" style="66" customWidth="1"/>
    <col min="6658" max="6658" width="12.5703125" style="66" customWidth="1"/>
    <col min="6659" max="6659" width="11.5703125" style="66" customWidth="1"/>
    <col min="6660" max="6660" width="15.28515625" style="66" customWidth="1"/>
    <col min="6661" max="6661" width="12.85546875" style="66" customWidth="1"/>
    <col min="6662" max="6662" width="10.140625" style="66" customWidth="1"/>
    <col min="6663" max="6663" width="17.85546875" style="66" customWidth="1"/>
    <col min="6664" max="6664" width="14.5703125" style="66" customWidth="1"/>
    <col min="6665" max="6665" width="12.28515625" style="66" customWidth="1"/>
    <col min="6666" max="6666" width="11.5703125" style="66" customWidth="1"/>
    <col min="6667" max="6667" width="12.85546875" style="66" customWidth="1"/>
    <col min="6668" max="6912" width="9.140625" style="66"/>
    <col min="6913" max="6913" width="38.85546875" style="66" customWidth="1"/>
    <col min="6914" max="6914" width="12.5703125" style="66" customWidth="1"/>
    <col min="6915" max="6915" width="11.5703125" style="66" customWidth="1"/>
    <col min="6916" max="6916" width="15.28515625" style="66" customWidth="1"/>
    <col min="6917" max="6917" width="12.85546875" style="66" customWidth="1"/>
    <col min="6918" max="6918" width="10.140625" style="66" customWidth="1"/>
    <col min="6919" max="6919" width="17.85546875" style="66" customWidth="1"/>
    <col min="6920" max="6920" width="14.5703125" style="66" customWidth="1"/>
    <col min="6921" max="6921" width="12.28515625" style="66" customWidth="1"/>
    <col min="6922" max="6922" width="11.5703125" style="66" customWidth="1"/>
    <col min="6923" max="6923" width="12.85546875" style="66" customWidth="1"/>
    <col min="6924" max="7168" width="9.140625" style="66"/>
    <col min="7169" max="7169" width="38.85546875" style="66" customWidth="1"/>
    <col min="7170" max="7170" width="12.5703125" style="66" customWidth="1"/>
    <col min="7171" max="7171" width="11.5703125" style="66" customWidth="1"/>
    <col min="7172" max="7172" width="15.28515625" style="66" customWidth="1"/>
    <col min="7173" max="7173" width="12.85546875" style="66" customWidth="1"/>
    <col min="7174" max="7174" width="10.140625" style="66" customWidth="1"/>
    <col min="7175" max="7175" width="17.85546875" style="66" customWidth="1"/>
    <col min="7176" max="7176" width="14.5703125" style="66" customWidth="1"/>
    <col min="7177" max="7177" width="12.28515625" style="66" customWidth="1"/>
    <col min="7178" max="7178" width="11.5703125" style="66" customWidth="1"/>
    <col min="7179" max="7179" width="12.85546875" style="66" customWidth="1"/>
    <col min="7180" max="7424" width="9.140625" style="66"/>
    <col min="7425" max="7425" width="38.85546875" style="66" customWidth="1"/>
    <col min="7426" max="7426" width="12.5703125" style="66" customWidth="1"/>
    <col min="7427" max="7427" width="11.5703125" style="66" customWidth="1"/>
    <col min="7428" max="7428" width="15.28515625" style="66" customWidth="1"/>
    <col min="7429" max="7429" width="12.85546875" style="66" customWidth="1"/>
    <col min="7430" max="7430" width="10.140625" style="66" customWidth="1"/>
    <col min="7431" max="7431" width="17.85546875" style="66" customWidth="1"/>
    <col min="7432" max="7432" width="14.5703125" style="66" customWidth="1"/>
    <col min="7433" max="7433" width="12.28515625" style="66" customWidth="1"/>
    <col min="7434" max="7434" width="11.5703125" style="66" customWidth="1"/>
    <col min="7435" max="7435" width="12.85546875" style="66" customWidth="1"/>
    <col min="7436" max="7680" width="9.140625" style="66"/>
    <col min="7681" max="7681" width="38.85546875" style="66" customWidth="1"/>
    <col min="7682" max="7682" width="12.5703125" style="66" customWidth="1"/>
    <col min="7683" max="7683" width="11.5703125" style="66" customWidth="1"/>
    <col min="7684" max="7684" width="15.28515625" style="66" customWidth="1"/>
    <col min="7685" max="7685" width="12.85546875" style="66" customWidth="1"/>
    <col min="7686" max="7686" width="10.140625" style="66" customWidth="1"/>
    <col min="7687" max="7687" width="17.85546875" style="66" customWidth="1"/>
    <col min="7688" max="7688" width="14.5703125" style="66" customWidth="1"/>
    <col min="7689" max="7689" width="12.28515625" style="66" customWidth="1"/>
    <col min="7690" max="7690" width="11.5703125" style="66" customWidth="1"/>
    <col min="7691" max="7691" width="12.85546875" style="66" customWidth="1"/>
    <col min="7692" max="7936" width="9.140625" style="66"/>
    <col min="7937" max="7937" width="38.85546875" style="66" customWidth="1"/>
    <col min="7938" max="7938" width="12.5703125" style="66" customWidth="1"/>
    <col min="7939" max="7939" width="11.5703125" style="66" customWidth="1"/>
    <col min="7940" max="7940" width="15.28515625" style="66" customWidth="1"/>
    <col min="7941" max="7941" width="12.85546875" style="66" customWidth="1"/>
    <col min="7942" max="7942" width="10.140625" style="66" customWidth="1"/>
    <col min="7943" max="7943" width="17.85546875" style="66" customWidth="1"/>
    <col min="7944" max="7944" width="14.5703125" style="66" customWidth="1"/>
    <col min="7945" max="7945" width="12.28515625" style="66" customWidth="1"/>
    <col min="7946" max="7946" width="11.5703125" style="66" customWidth="1"/>
    <col min="7947" max="7947" width="12.85546875" style="66" customWidth="1"/>
    <col min="7948" max="8192" width="9.140625" style="66"/>
    <col min="8193" max="8193" width="38.85546875" style="66" customWidth="1"/>
    <col min="8194" max="8194" width="12.5703125" style="66" customWidth="1"/>
    <col min="8195" max="8195" width="11.5703125" style="66" customWidth="1"/>
    <col min="8196" max="8196" width="15.28515625" style="66" customWidth="1"/>
    <col min="8197" max="8197" width="12.85546875" style="66" customWidth="1"/>
    <col min="8198" max="8198" width="10.140625" style="66" customWidth="1"/>
    <col min="8199" max="8199" width="17.85546875" style="66" customWidth="1"/>
    <col min="8200" max="8200" width="14.5703125" style="66" customWidth="1"/>
    <col min="8201" max="8201" width="12.28515625" style="66" customWidth="1"/>
    <col min="8202" max="8202" width="11.5703125" style="66" customWidth="1"/>
    <col min="8203" max="8203" width="12.85546875" style="66" customWidth="1"/>
    <col min="8204" max="8448" width="9.140625" style="66"/>
    <col min="8449" max="8449" width="38.85546875" style="66" customWidth="1"/>
    <col min="8450" max="8450" width="12.5703125" style="66" customWidth="1"/>
    <col min="8451" max="8451" width="11.5703125" style="66" customWidth="1"/>
    <col min="8452" max="8452" width="15.28515625" style="66" customWidth="1"/>
    <col min="8453" max="8453" width="12.85546875" style="66" customWidth="1"/>
    <col min="8454" max="8454" width="10.140625" style="66" customWidth="1"/>
    <col min="8455" max="8455" width="17.85546875" style="66" customWidth="1"/>
    <col min="8456" max="8456" width="14.5703125" style="66" customWidth="1"/>
    <col min="8457" max="8457" width="12.28515625" style="66" customWidth="1"/>
    <col min="8458" max="8458" width="11.5703125" style="66" customWidth="1"/>
    <col min="8459" max="8459" width="12.85546875" style="66" customWidth="1"/>
    <col min="8460" max="8704" width="9.140625" style="66"/>
    <col min="8705" max="8705" width="38.85546875" style="66" customWidth="1"/>
    <col min="8706" max="8706" width="12.5703125" style="66" customWidth="1"/>
    <col min="8707" max="8707" width="11.5703125" style="66" customWidth="1"/>
    <col min="8708" max="8708" width="15.28515625" style="66" customWidth="1"/>
    <col min="8709" max="8709" width="12.85546875" style="66" customWidth="1"/>
    <col min="8710" max="8710" width="10.140625" style="66" customWidth="1"/>
    <col min="8711" max="8711" width="17.85546875" style="66" customWidth="1"/>
    <col min="8712" max="8712" width="14.5703125" style="66" customWidth="1"/>
    <col min="8713" max="8713" width="12.28515625" style="66" customWidth="1"/>
    <col min="8714" max="8714" width="11.5703125" style="66" customWidth="1"/>
    <col min="8715" max="8715" width="12.85546875" style="66" customWidth="1"/>
    <col min="8716" max="8960" width="9.140625" style="66"/>
    <col min="8961" max="8961" width="38.85546875" style="66" customWidth="1"/>
    <col min="8962" max="8962" width="12.5703125" style="66" customWidth="1"/>
    <col min="8963" max="8963" width="11.5703125" style="66" customWidth="1"/>
    <col min="8964" max="8964" width="15.28515625" style="66" customWidth="1"/>
    <col min="8965" max="8965" width="12.85546875" style="66" customWidth="1"/>
    <col min="8966" max="8966" width="10.140625" style="66" customWidth="1"/>
    <col min="8967" max="8967" width="17.85546875" style="66" customWidth="1"/>
    <col min="8968" max="8968" width="14.5703125" style="66" customWidth="1"/>
    <col min="8969" max="8969" width="12.28515625" style="66" customWidth="1"/>
    <col min="8970" max="8970" width="11.5703125" style="66" customWidth="1"/>
    <col min="8971" max="8971" width="12.85546875" style="66" customWidth="1"/>
    <col min="8972" max="9216" width="9.140625" style="66"/>
    <col min="9217" max="9217" width="38.85546875" style="66" customWidth="1"/>
    <col min="9218" max="9218" width="12.5703125" style="66" customWidth="1"/>
    <col min="9219" max="9219" width="11.5703125" style="66" customWidth="1"/>
    <col min="9220" max="9220" width="15.28515625" style="66" customWidth="1"/>
    <col min="9221" max="9221" width="12.85546875" style="66" customWidth="1"/>
    <col min="9222" max="9222" width="10.140625" style="66" customWidth="1"/>
    <col min="9223" max="9223" width="17.85546875" style="66" customWidth="1"/>
    <col min="9224" max="9224" width="14.5703125" style="66" customWidth="1"/>
    <col min="9225" max="9225" width="12.28515625" style="66" customWidth="1"/>
    <col min="9226" max="9226" width="11.5703125" style="66" customWidth="1"/>
    <col min="9227" max="9227" width="12.85546875" style="66" customWidth="1"/>
    <col min="9228" max="9472" width="9.140625" style="66"/>
    <col min="9473" max="9473" width="38.85546875" style="66" customWidth="1"/>
    <col min="9474" max="9474" width="12.5703125" style="66" customWidth="1"/>
    <col min="9475" max="9475" width="11.5703125" style="66" customWidth="1"/>
    <col min="9476" max="9476" width="15.28515625" style="66" customWidth="1"/>
    <col min="9477" max="9477" width="12.85546875" style="66" customWidth="1"/>
    <col min="9478" max="9478" width="10.140625" style="66" customWidth="1"/>
    <col min="9479" max="9479" width="17.85546875" style="66" customWidth="1"/>
    <col min="9480" max="9480" width="14.5703125" style="66" customWidth="1"/>
    <col min="9481" max="9481" width="12.28515625" style="66" customWidth="1"/>
    <col min="9482" max="9482" width="11.5703125" style="66" customWidth="1"/>
    <col min="9483" max="9483" width="12.85546875" style="66" customWidth="1"/>
    <col min="9484" max="9728" width="9.140625" style="66"/>
    <col min="9729" max="9729" width="38.85546875" style="66" customWidth="1"/>
    <col min="9730" max="9730" width="12.5703125" style="66" customWidth="1"/>
    <col min="9731" max="9731" width="11.5703125" style="66" customWidth="1"/>
    <col min="9732" max="9732" width="15.28515625" style="66" customWidth="1"/>
    <col min="9733" max="9733" width="12.85546875" style="66" customWidth="1"/>
    <col min="9734" max="9734" width="10.140625" style="66" customWidth="1"/>
    <col min="9735" max="9735" width="17.85546875" style="66" customWidth="1"/>
    <col min="9736" max="9736" width="14.5703125" style="66" customWidth="1"/>
    <col min="9737" max="9737" width="12.28515625" style="66" customWidth="1"/>
    <col min="9738" max="9738" width="11.5703125" style="66" customWidth="1"/>
    <col min="9739" max="9739" width="12.85546875" style="66" customWidth="1"/>
    <col min="9740" max="9984" width="9.140625" style="66"/>
    <col min="9985" max="9985" width="38.85546875" style="66" customWidth="1"/>
    <col min="9986" max="9986" width="12.5703125" style="66" customWidth="1"/>
    <col min="9987" max="9987" width="11.5703125" style="66" customWidth="1"/>
    <col min="9988" max="9988" width="15.28515625" style="66" customWidth="1"/>
    <col min="9989" max="9989" width="12.85546875" style="66" customWidth="1"/>
    <col min="9990" max="9990" width="10.140625" style="66" customWidth="1"/>
    <col min="9991" max="9991" width="17.85546875" style="66" customWidth="1"/>
    <col min="9992" max="9992" width="14.5703125" style="66" customWidth="1"/>
    <col min="9993" max="9993" width="12.28515625" style="66" customWidth="1"/>
    <col min="9994" max="9994" width="11.5703125" style="66" customWidth="1"/>
    <col min="9995" max="9995" width="12.85546875" style="66" customWidth="1"/>
    <col min="9996" max="10240" width="9.140625" style="66"/>
    <col min="10241" max="10241" width="38.85546875" style="66" customWidth="1"/>
    <col min="10242" max="10242" width="12.5703125" style="66" customWidth="1"/>
    <col min="10243" max="10243" width="11.5703125" style="66" customWidth="1"/>
    <col min="10244" max="10244" width="15.28515625" style="66" customWidth="1"/>
    <col min="10245" max="10245" width="12.85546875" style="66" customWidth="1"/>
    <col min="10246" max="10246" width="10.140625" style="66" customWidth="1"/>
    <col min="10247" max="10247" width="17.85546875" style="66" customWidth="1"/>
    <col min="10248" max="10248" width="14.5703125" style="66" customWidth="1"/>
    <col min="10249" max="10249" width="12.28515625" style="66" customWidth="1"/>
    <col min="10250" max="10250" width="11.5703125" style="66" customWidth="1"/>
    <col min="10251" max="10251" width="12.85546875" style="66" customWidth="1"/>
    <col min="10252" max="10496" width="9.140625" style="66"/>
    <col min="10497" max="10497" width="38.85546875" style="66" customWidth="1"/>
    <col min="10498" max="10498" width="12.5703125" style="66" customWidth="1"/>
    <col min="10499" max="10499" width="11.5703125" style="66" customWidth="1"/>
    <col min="10500" max="10500" width="15.28515625" style="66" customWidth="1"/>
    <col min="10501" max="10501" width="12.85546875" style="66" customWidth="1"/>
    <col min="10502" max="10502" width="10.140625" style="66" customWidth="1"/>
    <col min="10503" max="10503" width="17.85546875" style="66" customWidth="1"/>
    <col min="10504" max="10504" width="14.5703125" style="66" customWidth="1"/>
    <col min="10505" max="10505" width="12.28515625" style="66" customWidth="1"/>
    <col min="10506" max="10506" width="11.5703125" style="66" customWidth="1"/>
    <col min="10507" max="10507" width="12.85546875" style="66" customWidth="1"/>
    <col min="10508" max="10752" width="9.140625" style="66"/>
    <col min="10753" max="10753" width="38.85546875" style="66" customWidth="1"/>
    <col min="10754" max="10754" width="12.5703125" style="66" customWidth="1"/>
    <col min="10755" max="10755" width="11.5703125" style="66" customWidth="1"/>
    <col min="10756" max="10756" width="15.28515625" style="66" customWidth="1"/>
    <col min="10757" max="10757" width="12.85546875" style="66" customWidth="1"/>
    <col min="10758" max="10758" width="10.140625" style="66" customWidth="1"/>
    <col min="10759" max="10759" width="17.85546875" style="66" customWidth="1"/>
    <col min="10760" max="10760" width="14.5703125" style="66" customWidth="1"/>
    <col min="10761" max="10761" width="12.28515625" style="66" customWidth="1"/>
    <col min="10762" max="10762" width="11.5703125" style="66" customWidth="1"/>
    <col min="10763" max="10763" width="12.85546875" style="66" customWidth="1"/>
    <col min="10764" max="11008" width="9.140625" style="66"/>
    <col min="11009" max="11009" width="38.85546875" style="66" customWidth="1"/>
    <col min="11010" max="11010" width="12.5703125" style="66" customWidth="1"/>
    <col min="11011" max="11011" width="11.5703125" style="66" customWidth="1"/>
    <col min="11012" max="11012" width="15.28515625" style="66" customWidth="1"/>
    <col min="11013" max="11013" width="12.85546875" style="66" customWidth="1"/>
    <col min="11014" max="11014" width="10.140625" style="66" customWidth="1"/>
    <col min="11015" max="11015" width="17.85546875" style="66" customWidth="1"/>
    <col min="11016" max="11016" width="14.5703125" style="66" customWidth="1"/>
    <col min="11017" max="11017" width="12.28515625" style="66" customWidth="1"/>
    <col min="11018" max="11018" width="11.5703125" style="66" customWidth="1"/>
    <col min="11019" max="11019" width="12.85546875" style="66" customWidth="1"/>
    <col min="11020" max="11264" width="9.140625" style="66"/>
    <col min="11265" max="11265" width="38.85546875" style="66" customWidth="1"/>
    <col min="11266" max="11266" width="12.5703125" style="66" customWidth="1"/>
    <col min="11267" max="11267" width="11.5703125" style="66" customWidth="1"/>
    <col min="11268" max="11268" width="15.28515625" style="66" customWidth="1"/>
    <col min="11269" max="11269" width="12.85546875" style="66" customWidth="1"/>
    <col min="11270" max="11270" width="10.140625" style="66" customWidth="1"/>
    <col min="11271" max="11271" width="17.85546875" style="66" customWidth="1"/>
    <col min="11272" max="11272" width="14.5703125" style="66" customWidth="1"/>
    <col min="11273" max="11273" width="12.28515625" style="66" customWidth="1"/>
    <col min="11274" max="11274" width="11.5703125" style="66" customWidth="1"/>
    <col min="11275" max="11275" width="12.85546875" style="66" customWidth="1"/>
    <col min="11276" max="11520" width="9.140625" style="66"/>
    <col min="11521" max="11521" width="38.85546875" style="66" customWidth="1"/>
    <col min="11522" max="11522" width="12.5703125" style="66" customWidth="1"/>
    <col min="11523" max="11523" width="11.5703125" style="66" customWidth="1"/>
    <col min="11524" max="11524" width="15.28515625" style="66" customWidth="1"/>
    <col min="11525" max="11525" width="12.85546875" style="66" customWidth="1"/>
    <col min="11526" max="11526" width="10.140625" style="66" customWidth="1"/>
    <col min="11527" max="11527" width="17.85546875" style="66" customWidth="1"/>
    <col min="11528" max="11528" width="14.5703125" style="66" customWidth="1"/>
    <col min="11529" max="11529" width="12.28515625" style="66" customWidth="1"/>
    <col min="11530" max="11530" width="11.5703125" style="66" customWidth="1"/>
    <col min="11531" max="11531" width="12.85546875" style="66" customWidth="1"/>
    <col min="11532" max="11776" width="9.140625" style="66"/>
    <col min="11777" max="11777" width="38.85546875" style="66" customWidth="1"/>
    <col min="11778" max="11778" width="12.5703125" style="66" customWidth="1"/>
    <col min="11779" max="11779" width="11.5703125" style="66" customWidth="1"/>
    <col min="11780" max="11780" width="15.28515625" style="66" customWidth="1"/>
    <col min="11781" max="11781" width="12.85546875" style="66" customWidth="1"/>
    <col min="11782" max="11782" width="10.140625" style="66" customWidth="1"/>
    <col min="11783" max="11783" width="17.85546875" style="66" customWidth="1"/>
    <col min="11784" max="11784" width="14.5703125" style="66" customWidth="1"/>
    <col min="11785" max="11785" width="12.28515625" style="66" customWidth="1"/>
    <col min="11786" max="11786" width="11.5703125" style="66" customWidth="1"/>
    <col min="11787" max="11787" width="12.85546875" style="66" customWidth="1"/>
    <col min="11788" max="12032" width="9.140625" style="66"/>
    <col min="12033" max="12033" width="38.85546875" style="66" customWidth="1"/>
    <col min="12034" max="12034" width="12.5703125" style="66" customWidth="1"/>
    <col min="12035" max="12035" width="11.5703125" style="66" customWidth="1"/>
    <col min="12036" max="12036" width="15.28515625" style="66" customWidth="1"/>
    <col min="12037" max="12037" width="12.85546875" style="66" customWidth="1"/>
    <col min="12038" max="12038" width="10.140625" style="66" customWidth="1"/>
    <col min="12039" max="12039" width="17.85546875" style="66" customWidth="1"/>
    <col min="12040" max="12040" width="14.5703125" style="66" customWidth="1"/>
    <col min="12041" max="12041" width="12.28515625" style="66" customWidth="1"/>
    <col min="12042" max="12042" width="11.5703125" style="66" customWidth="1"/>
    <col min="12043" max="12043" width="12.85546875" style="66" customWidth="1"/>
    <col min="12044" max="12288" width="9.140625" style="66"/>
    <col min="12289" max="12289" width="38.85546875" style="66" customWidth="1"/>
    <col min="12290" max="12290" width="12.5703125" style="66" customWidth="1"/>
    <col min="12291" max="12291" width="11.5703125" style="66" customWidth="1"/>
    <col min="12292" max="12292" width="15.28515625" style="66" customWidth="1"/>
    <col min="12293" max="12293" width="12.85546875" style="66" customWidth="1"/>
    <col min="12294" max="12294" width="10.140625" style="66" customWidth="1"/>
    <col min="12295" max="12295" width="17.85546875" style="66" customWidth="1"/>
    <col min="12296" max="12296" width="14.5703125" style="66" customWidth="1"/>
    <col min="12297" max="12297" width="12.28515625" style="66" customWidth="1"/>
    <col min="12298" max="12298" width="11.5703125" style="66" customWidth="1"/>
    <col min="12299" max="12299" width="12.85546875" style="66" customWidth="1"/>
    <col min="12300" max="12544" width="9.140625" style="66"/>
    <col min="12545" max="12545" width="38.85546875" style="66" customWidth="1"/>
    <col min="12546" max="12546" width="12.5703125" style="66" customWidth="1"/>
    <col min="12547" max="12547" width="11.5703125" style="66" customWidth="1"/>
    <col min="12548" max="12548" width="15.28515625" style="66" customWidth="1"/>
    <col min="12549" max="12549" width="12.85546875" style="66" customWidth="1"/>
    <col min="12550" max="12550" width="10.140625" style="66" customWidth="1"/>
    <col min="12551" max="12551" width="17.85546875" style="66" customWidth="1"/>
    <col min="12552" max="12552" width="14.5703125" style="66" customWidth="1"/>
    <col min="12553" max="12553" width="12.28515625" style="66" customWidth="1"/>
    <col min="12554" max="12554" width="11.5703125" style="66" customWidth="1"/>
    <col min="12555" max="12555" width="12.85546875" style="66" customWidth="1"/>
    <col min="12556" max="12800" width="9.140625" style="66"/>
    <col min="12801" max="12801" width="38.85546875" style="66" customWidth="1"/>
    <col min="12802" max="12802" width="12.5703125" style="66" customWidth="1"/>
    <col min="12803" max="12803" width="11.5703125" style="66" customWidth="1"/>
    <col min="12804" max="12804" width="15.28515625" style="66" customWidth="1"/>
    <col min="12805" max="12805" width="12.85546875" style="66" customWidth="1"/>
    <col min="12806" max="12806" width="10.140625" style="66" customWidth="1"/>
    <col min="12807" max="12807" width="17.85546875" style="66" customWidth="1"/>
    <col min="12808" max="12808" width="14.5703125" style="66" customWidth="1"/>
    <col min="12809" max="12809" width="12.28515625" style="66" customWidth="1"/>
    <col min="12810" max="12810" width="11.5703125" style="66" customWidth="1"/>
    <col min="12811" max="12811" width="12.85546875" style="66" customWidth="1"/>
    <col min="12812" max="13056" width="9.140625" style="66"/>
    <col min="13057" max="13057" width="38.85546875" style="66" customWidth="1"/>
    <col min="13058" max="13058" width="12.5703125" style="66" customWidth="1"/>
    <col min="13059" max="13059" width="11.5703125" style="66" customWidth="1"/>
    <col min="13060" max="13060" width="15.28515625" style="66" customWidth="1"/>
    <col min="13061" max="13061" width="12.85546875" style="66" customWidth="1"/>
    <col min="13062" max="13062" width="10.140625" style="66" customWidth="1"/>
    <col min="13063" max="13063" width="17.85546875" style="66" customWidth="1"/>
    <col min="13064" max="13064" width="14.5703125" style="66" customWidth="1"/>
    <col min="13065" max="13065" width="12.28515625" style="66" customWidth="1"/>
    <col min="13066" max="13066" width="11.5703125" style="66" customWidth="1"/>
    <col min="13067" max="13067" width="12.85546875" style="66" customWidth="1"/>
    <col min="13068" max="13312" width="9.140625" style="66"/>
    <col min="13313" max="13313" width="38.85546875" style="66" customWidth="1"/>
    <col min="13314" max="13314" width="12.5703125" style="66" customWidth="1"/>
    <col min="13315" max="13315" width="11.5703125" style="66" customWidth="1"/>
    <col min="13316" max="13316" width="15.28515625" style="66" customWidth="1"/>
    <col min="13317" max="13317" width="12.85546875" style="66" customWidth="1"/>
    <col min="13318" max="13318" width="10.140625" style="66" customWidth="1"/>
    <col min="13319" max="13319" width="17.85546875" style="66" customWidth="1"/>
    <col min="13320" max="13320" width="14.5703125" style="66" customWidth="1"/>
    <col min="13321" max="13321" width="12.28515625" style="66" customWidth="1"/>
    <col min="13322" max="13322" width="11.5703125" style="66" customWidth="1"/>
    <col min="13323" max="13323" width="12.85546875" style="66" customWidth="1"/>
    <col min="13324" max="13568" width="9.140625" style="66"/>
    <col min="13569" max="13569" width="38.85546875" style="66" customWidth="1"/>
    <col min="13570" max="13570" width="12.5703125" style="66" customWidth="1"/>
    <col min="13571" max="13571" width="11.5703125" style="66" customWidth="1"/>
    <col min="13572" max="13572" width="15.28515625" style="66" customWidth="1"/>
    <col min="13573" max="13573" width="12.85546875" style="66" customWidth="1"/>
    <col min="13574" max="13574" width="10.140625" style="66" customWidth="1"/>
    <col min="13575" max="13575" width="17.85546875" style="66" customWidth="1"/>
    <col min="13576" max="13576" width="14.5703125" style="66" customWidth="1"/>
    <col min="13577" max="13577" width="12.28515625" style="66" customWidth="1"/>
    <col min="13578" max="13578" width="11.5703125" style="66" customWidth="1"/>
    <col min="13579" max="13579" width="12.85546875" style="66" customWidth="1"/>
    <col min="13580" max="13824" width="9.140625" style="66"/>
    <col min="13825" max="13825" width="38.85546875" style="66" customWidth="1"/>
    <col min="13826" max="13826" width="12.5703125" style="66" customWidth="1"/>
    <col min="13827" max="13827" width="11.5703125" style="66" customWidth="1"/>
    <col min="13828" max="13828" width="15.28515625" style="66" customWidth="1"/>
    <col min="13829" max="13829" width="12.85546875" style="66" customWidth="1"/>
    <col min="13830" max="13830" width="10.140625" style="66" customWidth="1"/>
    <col min="13831" max="13831" width="17.85546875" style="66" customWidth="1"/>
    <col min="13832" max="13832" width="14.5703125" style="66" customWidth="1"/>
    <col min="13833" max="13833" width="12.28515625" style="66" customWidth="1"/>
    <col min="13834" max="13834" width="11.5703125" style="66" customWidth="1"/>
    <col min="13835" max="13835" width="12.85546875" style="66" customWidth="1"/>
    <col min="13836" max="14080" width="9.140625" style="66"/>
    <col min="14081" max="14081" width="38.85546875" style="66" customWidth="1"/>
    <col min="14082" max="14082" width="12.5703125" style="66" customWidth="1"/>
    <col min="14083" max="14083" width="11.5703125" style="66" customWidth="1"/>
    <col min="14084" max="14084" width="15.28515625" style="66" customWidth="1"/>
    <col min="14085" max="14085" width="12.85546875" style="66" customWidth="1"/>
    <col min="14086" max="14086" width="10.140625" style="66" customWidth="1"/>
    <col min="14087" max="14087" width="17.85546875" style="66" customWidth="1"/>
    <col min="14088" max="14088" width="14.5703125" style="66" customWidth="1"/>
    <col min="14089" max="14089" width="12.28515625" style="66" customWidth="1"/>
    <col min="14090" max="14090" width="11.5703125" style="66" customWidth="1"/>
    <col min="14091" max="14091" width="12.85546875" style="66" customWidth="1"/>
    <col min="14092" max="14336" width="9.140625" style="66"/>
    <col min="14337" max="14337" width="38.85546875" style="66" customWidth="1"/>
    <col min="14338" max="14338" width="12.5703125" style="66" customWidth="1"/>
    <col min="14339" max="14339" width="11.5703125" style="66" customWidth="1"/>
    <col min="14340" max="14340" width="15.28515625" style="66" customWidth="1"/>
    <col min="14341" max="14341" width="12.85546875" style="66" customWidth="1"/>
    <col min="14342" max="14342" width="10.140625" style="66" customWidth="1"/>
    <col min="14343" max="14343" width="17.85546875" style="66" customWidth="1"/>
    <col min="14344" max="14344" width="14.5703125" style="66" customWidth="1"/>
    <col min="14345" max="14345" width="12.28515625" style="66" customWidth="1"/>
    <col min="14346" max="14346" width="11.5703125" style="66" customWidth="1"/>
    <col min="14347" max="14347" width="12.85546875" style="66" customWidth="1"/>
    <col min="14348" max="14592" width="9.140625" style="66"/>
    <col min="14593" max="14593" width="38.85546875" style="66" customWidth="1"/>
    <col min="14594" max="14594" width="12.5703125" style="66" customWidth="1"/>
    <col min="14595" max="14595" width="11.5703125" style="66" customWidth="1"/>
    <col min="14596" max="14596" width="15.28515625" style="66" customWidth="1"/>
    <col min="14597" max="14597" width="12.85546875" style="66" customWidth="1"/>
    <col min="14598" max="14598" width="10.140625" style="66" customWidth="1"/>
    <col min="14599" max="14599" width="17.85546875" style="66" customWidth="1"/>
    <col min="14600" max="14600" width="14.5703125" style="66" customWidth="1"/>
    <col min="14601" max="14601" width="12.28515625" style="66" customWidth="1"/>
    <col min="14602" max="14602" width="11.5703125" style="66" customWidth="1"/>
    <col min="14603" max="14603" width="12.85546875" style="66" customWidth="1"/>
    <col min="14604" max="14848" width="9.140625" style="66"/>
    <col min="14849" max="14849" width="38.85546875" style="66" customWidth="1"/>
    <col min="14850" max="14850" width="12.5703125" style="66" customWidth="1"/>
    <col min="14851" max="14851" width="11.5703125" style="66" customWidth="1"/>
    <col min="14852" max="14852" width="15.28515625" style="66" customWidth="1"/>
    <col min="14853" max="14853" width="12.85546875" style="66" customWidth="1"/>
    <col min="14854" max="14854" width="10.140625" style="66" customWidth="1"/>
    <col min="14855" max="14855" width="17.85546875" style="66" customWidth="1"/>
    <col min="14856" max="14856" width="14.5703125" style="66" customWidth="1"/>
    <col min="14857" max="14857" width="12.28515625" style="66" customWidth="1"/>
    <col min="14858" max="14858" width="11.5703125" style="66" customWidth="1"/>
    <col min="14859" max="14859" width="12.85546875" style="66" customWidth="1"/>
    <col min="14860" max="15104" width="9.140625" style="66"/>
    <col min="15105" max="15105" width="38.85546875" style="66" customWidth="1"/>
    <col min="15106" max="15106" width="12.5703125" style="66" customWidth="1"/>
    <col min="15107" max="15107" width="11.5703125" style="66" customWidth="1"/>
    <col min="15108" max="15108" width="15.28515625" style="66" customWidth="1"/>
    <col min="15109" max="15109" width="12.85546875" style="66" customWidth="1"/>
    <col min="15110" max="15110" width="10.140625" style="66" customWidth="1"/>
    <col min="15111" max="15111" width="17.85546875" style="66" customWidth="1"/>
    <col min="15112" max="15112" width="14.5703125" style="66" customWidth="1"/>
    <col min="15113" max="15113" width="12.28515625" style="66" customWidth="1"/>
    <col min="15114" max="15114" width="11.5703125" style="66" customWidth="1"/>
    <col min="15115" max="15115" width="12.85546875" style="66" customWidth="1"/>
    <col min="15116" max="15360" width="9.140625" style="66"/>
    <col min="15361" max="15361" width="38.85546875" style="66" customWidth="1"/>
    <col min="15362" max="15362" width="12.5703125" style="66" customWidth="1"/>
    <col min="15363" max="15363" width="11.5703125" style="66" customWidth="1"/>
    <col min="15364" max="15364" width="15.28515625" style="66" customWidth="1"/>
    <col min="15365" max="15365" width="12.85546875" style="66" customWidth="1"/>
    <col min="15366" max="15366" width="10.140625" style="66" customWidth="1"/>
    <col min="15367" max="15367" width="17.85546875" style="66" customWidth="1"/>
    <col min="15368" max="15368" width="14.5703125" style="66" customWidth="1"/>
    <col min="15369" max="15369" width="12.28515625" style="66" customWidth="1"/>
    <col min="15370" max="15370" width="11.5703125" style="66" customWidth="1"/>
    <col min="15371" max="15371" width="12.85546875" style="66" customWidth="1"/>
    <col min="15372" max="15616" width="9.140625" style="66"/>
    <col min="15617" max="15617" width="38.85546875" style="66" customWidth="1"/>
    <col min="15618" max="15618" width="12.5703125" style="66" customWidth="1"/>
    <col min="15619" max="15619" width="11.5703125" style="66" customWidth="1"/>
    <col min="15620" max="15620" width="15.28515625" style="66" customWidth="1"/>
    <col min="15621" max="15621" width="12.85546875" style="66" customWidth="1"/>
    <col min="15622" max="15622" width="10.140625" style="66" customWidth="1"/>
    <col min="15623" max="15623" width="17.85546875" style="66" customWidth="1"/>
    <col min="15624" max="15624" width="14.5703125" style="66" customWidth="1"/>
    <col min="15625" max="15625" width="12.28515625" style="66" customWidth="1"/>
    <col min="15626" max="15626" width="11.5703125" style="66" customWidth="1"/>
    <col min="15627" max="15627" width="12.85546875" style="66" customWidth="1"/>
    <col min="15628" max="15872" width="9.140625" style="66"/>
    <col min="15873" max="15873" width="38.85546875" style="66" customWidth="1"/>
    <col min="15874" max="15874" width="12.5703125" style="66" customWidth="1"/>
    <col min="15875" max="15875" width="11.5703125" style="66" customWidth="1"/>
    <col min="15876" max="15876" width="15.28515625" style="66" customWidth="1"/>
    <col min="15877" max="15877" width="12.85546875" style="66" customWidth="1"/>
    <col min="15878" max="15878" width="10.140625" style="66" customWidth="1"/>
    <col min="15879" max="15879" width="17.85546875" style="66" customWidth="1"/>
    <col min="15880" max="15880" width="14.5703125" style="66" customWidth="1"/>
    <col min="15881" max="15881" width="12.28515625" style="66" customWidth="1"/>
    <col min="15882" max="15882" width="11.5703125" style="66" customWidth="1"/>
    <col min="15883" max="15883" width="12.85546875" style="66" customWidth="1"/>
    <col min="15884" max="16128" width="9.140625" style="66"/>
    <col min="16129" max="16129" width="38.85546875" style="66" customWidth="1"/>
    <col min="16130" max="16130" width="12.5703125" style="66" customWidth="1"/>
    <col min="16131" max="16131" width="11.5703125" style="66" customWidth="1"/>
    <col min="16132" max="16132" width="15.28515625" style="66" customWidth="1"/>
    <col min="16133" max="16133" width="12.85546875" style="66" customWidth="1"/>
    <col min="16134" max="16134" width="10.140625" style="66" customWidth="1"/>
    <col min="16135" max="16135" width="17.85546875" style="66" customWidth="1"/>
    <col min="16136" max="16136" width="14.5703125" style="66" customWidth="1"/>
    <col min="16137" max="16137" width="12.28515625" style="66" customWidth="1"/>
    <col min="16138" max="16138" width="11.5703125" style="66" customWidth="1"/>
    <col min="16139" max="16139" width="12.85546875" style="66" customWidth="1"/>
    <col min="16140" max="16384" width="9.140625" style="66"/>
  </cols>
  <sheetData>
    <row r="1" spans="1:17" s="52" customFormat="1" ht="46.15" customHeight="1" x14ac:dyDescent="0.2">
      <c r="A1" s="345" t="s">
        <v>114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7" s="52" customFormat="1" ht="11.45" customHeight="1" x14ac:dyDescent="0.25">
      <c r="C2" s="73"/>
      <c r="D2" s="73"/>
      <c r="E2" s="73"/>
      <c r="G2" s="73"/>
      <c r="H2" s="73"/>
      <c r="I2" s="72"/>
      <c r="J2" s="88"/>
      <c r="K2" s="52" t="s">
        <v>68</v>
      </c>
    </row>
    <row r="3" spans="1:17" s="74" customFormat="1" ht="21.75" customHeight="1" x14ac:dyDescent="0.2">
      <c r="A3" s="297"/>
      <c r="B3" s="346" t="s">
        <v>24</v>
      </c>
      <c r="C3" s="344" t="s">
        <v>18</v>
      </c>
      <c r="D3" s="346" t="s">
        <v>69</v>
      </c>
      <c r="E3" s="344" t="s">
        <v>70</v>
      </c>
      <c r="F3" s="346" t="s">
        <v>71</v>
      </c>
      <c r="G3" s="344" t="s">
        <v>19</v>
      </c>
      <c r="H3" s="344" t="s">
        <v>8</v>
      </c>
      <c r="I3" s="344" t="s">
        <v>13</v>
      </c>
      <c r="J3" s="343" t="s">
        <v>72</v>
      </c>
      <c r="K3" s="344" t="s">
        <v>14</v>
      </c>
    </row>
    <row r="4" spans="1:17" s="75" customFormat="1" ht="9" customHeight="1" x14ac:dyDescent="0.2">
      <c r="A4" s="298"/>
      <c r="B4" s="346"/>
      <c r="C4" s="344"/>
      <c r="D4" s="346"/>
      <c r="E4" s="344"/>
      <c r="F4" s="346"/>
      <c r="G4" s="344"/>
      <c r="H4" s="344"/>
      <c r="I4" s="344"/>
      <c r="J4" s="343"/>
      <c r="K4" s="344"/>
    </row>
    <row r="5" spans="1:17" s="75" customFormat="1" ht="49.5" customHeight="1" x14ac:dyDescent="0.2">
      <c r="A5" s="298"/>
      <c r="B5" s="346"/>
      <c r="C5" s="344"/>
      <c r="D5" s="346"/>
      <c r="E5" s="344"/>
      <c r="F5" s="346"/>
      <c r="G5" s="344"/>
      <c r="H5" s="344"/>
      <c r="I5" s="344"/>
      <c r="J5" s="343"/>
      <c r="K5" s="344"/>
    </row>
    <row r="6" spans="1:17" s="57" customFormat="1" ht="13.5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M6" s="172"/>
      <c r="N6" s="172"/>
      <c r="O6" s="172"/>
      <c r="P6" s="172"/>
      <c r="Q6" s="172"/>
    </row>
    <row r="7" spans="1:17" s="58" customFormat="1" ht="26.25" customHeight="1" x14ac:dyDescent="0.25">
      <c r="A7" s="248" t="s">
        <v>38</v>
      </c>
      <c r="B7" s="240">
        <f>SUM(B8:B25)</f>
        <v>15518</v>
      </c>
      <c r="C7" s="240">
        <f>SUM(C8:C25)</f>
        <v>12375</v>
      </c>
      <c r="D7" s="240">
        <f t="shared" ref="D7:K7" si="0">SUM(D8:D25)</f>
        <v>3722</v>
      </c>
      <c r="E7" s="240">
        <f t="shared" si="0"/>
        <v>2605</v>
      </c>
      <c r="F7" s="240">
        <f t="shared" si="0"/>
        <v>575</v>
      </c>
      <c r="G7" s="240">
        <f t="shared" si="0"/>
        <v>456</v>
      </c>
      <c r="H7" s="240">
        <f t="shared" si="0"/>
        <v>12183</v>
      </c>
      <c r="I7" s="240">
        <f>SUM(I8:I25)</f>
        <v>4621</v>
      </c>
      <c r="J7" s="240">
        <f t="shared" si="0"/>
        <v>3997</v>
      </c>
      <c r="K7" s="240">
        <f t="shared" si="0"/>
        <v>3474</v>
      </c>
      <c r="L7" s="173"/>
      <c r="N7" s="173"/>
    </row>
    <row r="8" spans="1:17" ht="26.25" customHeight="1" x14ac:dyDescent="0.3">
      <c r="A8" s="174" t="s">
        <v>73</v>
      </c>
      <c r="B8" s="241">
        <v>561</v>
      </c>
      <c r="C8" s="242">
        <v>511</v>
      </c>
      <c r="D8" s="243">
        <v>156</v>
      </c>
      <c r="E8" s="242">
        <v>122</v>
      </c>
      <c r="F8" s="242">
        <v>37</v>
      </c>
      <c r="G8" s="243">
        <v>2</v>
      </c>
      <c r="H8" s="243">
        <v>506</v>
      </c>
      <c r="I8" s="243">
        <v>196</v>
      </c>
      <c r="J8" s="242">
        <v>189</v>
      </c>
      <c r="K8" s="242">
        <v>179</v>
      </c>
      <c r="N8" s="175"/>
      <c r="P8" s="58"/>
    </row>
    <row r="9" spans="1:17" ht="26.25" customHeight="1" x14ac:dyDescent="0.3">
      <c r="A9" s="174" t="s">
        <v>74</v>
      </c>
      <c r="B9" s="241">
        <v>307</v>
      </c>
      <c r="C9" s="242">
        <v>222</v>
      </c>
      <c r="D9" s="243">
        <v>105</v>
      </c>
      <c r="E9" s="242">
        <v>55</v>
      </c>
      <c r="F9" s="242">
        <v>29</v>
      </c>
      <c r="G9" s="243">
        <v>7</v>
      </c>
      <c r="H9" s="243">
        <v>219</v>
      </c>
      <c r="I9" s="243">
        <v>83</v>
      </c>
      <c r="J9" s="242">
        <v>71</v>
      </c>
      <c r="K9" s="242">
        <v>66</v>
      </c>
      <c r="N9" s="175"/>
      <c r="P9" s="58"/>
    </row>
    <row r="10" spans="1:17" ht="26.25" customHeight="1" x14ac:dyDescent="0.3">
      <c r="A10" s="174" t="s">
        <v>75</v>
      </c>
      <c r="B10" s="241">
        <v>439</v>
      </c>
      <c r="C10" s="242">
        <v>401</v>
      </c>
      <c r="D10" s="243">
        <v>96</v>
      </c>
      <c r="E10" s="242">
        <v>78</v>
      </c>
      <c r="F10" s="242">
        <v>16</v>
      </c>
      <c r="G10" s="243">
        <v>7</v>
      </c>
      <c r="H10" s="243">
        <v>399</v>
      </c>
      <c r="I10" s="243">
        <v>116</v>
      </c>
      <c r="J10" s="242">
        <v>107</v>
      </c>
      <c r="K10" s="242">
        <v>96</v>
      </c>
      <c r="N10" s="175"/>
      <c r="P10" s="58"/>
    </row>
    <row r="11" spans="1:17" ht="26.25" customHeight="1" x14ac:dyDescent="0.3">
      <c r="A11" s="174" t="s">
        <v>76</v>
      </c>
      <c r="B11" s="241">
        <v>712</v>
      </c>
      <c r="C11" s="242">
        <v>599</v>
      </c>
      <c r="D11" s="243">
        <v>171</v>
      </c>
      <c r="E11" s="242">
        <v>135</v>
      </c>
      <c r="F11" s="242">
        <v>37</v>
      </c>
      <c r="G11" s="243">
        <v>24</v>
      </c>
      <c r="H11" s="243">
        <v>593</v>
      </c>
      <c r="I11" s="243">
        <v>178</v>
      </c>
      <c r="J11" s="242">
        <v>163</v>
      </c>
      <c r="K11" s="242">
        <v>148</v>
      </c>
      <c r="N11" s="175"/>
      <c r="P11" s="58"/>
    </row>
    <row r="12" spans="1:17" ht="26.25" customHeight="1" x14ac:dyDescent="0.3">
      <c r="A12" s="174" t="s">
        <v>77</v>
      </c>
      <c r="B12" s="241">
        <v>308</v>
      </c>
      <c r="C12" s="242">
        <v>262</v>
      </c>
      <c r="D12" s="243">
        <v>78</v>
      </c>
      <c r="E12" s="242">
        <v>50</v>
      </c>
      <c r="F12" s="242">
        <v>23</v>
      </c>
      <c r="G12" s="243">
        <v>0</v>
      </c>
      <c r="H12" s="243">
        <v>255</v>
      </c>
      <c r="I12" s="243">
        <v>97</v>
      </c>
      <c r="J12" s="242">
        <v>93</v>
      </c>
      <c r="K12" s="242">
        <v>87</v>
      </c>
      <c r="N12" s="175"/>
      <c r="P12" s="58"/>
    </row>
    <row r="13" spans="1:17" ht="26.25" customHeight="1" x14ac:dyDescent="0.3">
      <c r="A13" s="174" t="s">
        <v>78</v>
      </c>
      <c r="B13" s="241">
        <v>709</v>
      </c>
      <c r="C13" s="242">
        <v>617</v>
      </c>
      <c r="D13" s="243">
        <v>142</v>
      </c>
      <c r="E13" s="242">
        <v>122</v>
      </c>
      <c r="F13" s="242">
        <v>39</v>
      </c>
      <c r="G13" s="243">
        <v>17</v>
      </c>
      <c r="H13" s="243">
        <v>603</v>
      </c>
      <c r="I13" s="243">
        <v>262</v>
      </c>
      <c r="J13" s="242">
        <v>233</v>
      </c>
      <c r="K13" s="242">
        <v>205</v>
      </c>
      <c r="N13" s="175"/>
      <c r="P13" s="58"/>
    </row>
    <row r="14" spans="1:17" ht="26.25" customHeight="1" x14ac:dyDescent="0.3">
      <c r="A14" s="174" t="s">
        <v>79</v>
      </c>
      <c r="B14" s="241">
        <v>365</v>
      </c>
      <c r="C14" s="242">
        <v>318</v>
      </c>
      <c r="D14" s="243">
        <v>71</v>
      </c>
      <c r="E14" s="242">
        <v>52</v>
      </c>
      <c r="F14" s="242">
        <v>8</v>
      </c>
      <c r="G14" s="243">
        <v>0</v>
      </c>
      <c r="H14" s="243">
        <v>314</v>
      </c>
      <c r="I14" s="243">
        <v>136</v>
      </c>
      <c r="J14" s="242">
        <v>122</v>
      </c>
      <c r="K14" s="242">
        <v>107</v>
      </c>
      <c r="N14" s="175"/>
      <c r="P14" s="58"/>
    </row>
    <row r="15" spans="1:17" ht="26.25" customHeight="1" x14ac:dyDescent="0.3">
      <c r="A15" s="174" t="s">
        <v>80</v>
      </c>
      <c r="B15" s="241">
        <v>481</v>
      </c>
      <c r="C15" s="242">
        <v>431</v>
      </c>
      <c r="D15" s="243">
        <v>98</v>
      </c>
      <c r="E15" s="242">
        <v>76</v>
      </c>
      <c r="F15" s="242">
        <v>18</v>
      </c>
      <c r="G15" s="243">
        <v>16</v>
      </c>
      <c r="H15" s="243">
        <v>422</v>
      </c>
      <c r="I15" s="243">
        <v>153</v>
      </c>
      <c r="J15" s="242">
        <v>136</v>
      </c>
      <c r="K15" s="242">
        <v>116</v>
      </c>
      <c r="N15" s="175"/>
      <c r="P15" s="58"/>
    </row>
    <row r="16" spans="1:17" ht="26.25" customHeight="1" x14ac:dyDescent="0.3">
      <c r="A16" s="174" t="s">
        <v>81</v>
      </c>
      <c r="B16" s="241">
        <v>619</v>
      </c>
      <c r="C16" s="242">
        <v>488</v>
      </c>
      <c r="D16" s="243">
        <v>213</v>
      </c>
      <c r="E16" s="242">
        <v>132</v>
      </c>
      <c r="F16" s="242">
        <v>15</v>
      </c>
      <c r="G16" s="243">
        <v>0</v>
      </c>
      <c r="H16" s="243">
        <v>481</v>
      </c>
      <c r="I16" s="243">
        <v>145</v>
      </c>
      <c r="J16" s="242">
        <v>121</v>
      </c>
      <c r="K16" s="242">
        <v>111</v>
      </c>
      <c r="N16" s="175"/>
      <c r="P16" s="58"/>
    </row>
    <row r="17" spans="1:16" ht="26.25" customHeight="1" x14ac:dyDescent="0.3">
      <c r="A17" s="174" t="s">
        <v>82</v>
      </c>
      <c r="B17" s="241">
        <v>520</v>
      </c>
      <c r="C17" s="242">
        <v>445</v>
      </c>
      <c r="D17" s="243">
        <v>84</v>
      </c>
      <c r="E17" s="242">
        <v>67</v>
      </c>
      <c r="F17" s="242">
        <v>16</v>
      </c>
      <c r="G17" s="243">
        <v>7</v>
      </c>
      <c r="H17" s="243">
        <v>439</v>
      </c>
      <c r="I17" s="243">
        <v>153</v>
      </c>
      <c r="J17" s="242">
        <v>140</v>
      </c>
      <c r="K17" s="242">
        <v>111</v>
      </c>
      <c r="N17" s="175"/>
      <c r="P17" s="58"/>
    </row>
    <row r="18" spans="1:16" ht="26.25" customHeight="1" x14ac:dyDescent="0.3">
      <c r="A18" s="174" t="s">
        <v>83</v>
      </c>
      <c r="B18" s="241">
        <v>492</v>
      </c>
      <c r="C18" s="242">
        <v>450</v>
      </c>
      <c r="D18" s="243">
        <v>136</v>
      </c>
      <c r="E18" s="242">
        <v>109</v>
      </c>
      <c r="F18" s="242">
        <v>21</v>
      </c>
      <c r="G18" s="243">
        <v>29</v>
      </c>
      <c r="H18" s="243">
        <v>436</v>
      </c>
      <c r="I18" s="243">
        <v>143</v>
      </c>
      <c r="J18" s="242">
        <v>133</v>
      </c>
      <c r="K18" s="242">
        <v>119</v>
      </c>
      <c r="N18" s="175"/>
      <c r="P18" s="58"/>
    </row>
    <row r="19" spans="1:16" ht="26.25" customHeight="1" x14ac:dyDescent="0.3">
      <c r="A19" s="174" t="s">
        <v>84</v>
      </c>
      <c r="B19" s="241">
        <v>299</v>
      </c>
      <c r="C19" s="242">
        <v>250</v>
      </c>
      <c r="D19" s="243">
        <v>98</v>
      </c>
      <c r="E19" s="242">
        <v>62</v>
      </c>
      <c r="F19" s="242">
        <v>17</v>
      </c>
      <c r="G19" s="243">
        <v>0</v>
      </c>
      <c r="H19" s="243">
        <v>250</v>
      </c>
      <c r="I19" s="243">
        <v>76</v>
      </c>
      <c r="J19" s="242">
        <v>68</v>
      </c>
      <c r="K19" s="242">
        <v>55</v>
      </c>
      <c r="N19" s="175"/>
      <c r="P19" s="58"/>
    </row>
    <row r="20" spans="1:16" ht="26.25" customHeight="1" x14ac:dyDescent="0.3">
      <c r="A20" s="174" t="s">
        <v>85</v>
      </c>
      <c r="B20" s="241">
        <v>455</v>
      </c>
      <c r="C20" s="242">
        <v>419</v>
      </c>
      <c r="D20" s="243">
        <v>75</v>
      </c>
      <c r="E20" s="242">
        <v>52</v>
      </c>
      <c r="F20" s="242">
        <v>4</v>
      </c>
      <c r="G20" s="243">
        <v>3</v>
      </c>
      <c r="H20" s="243">
        <v>408</v>
      </c>
      <c r="I20" s="243">
        <v>195</v>
      </c>
      <c r="J20" s="242">
        <v>189</v>
      </c>
      <c r="K20" s="242">
        <v>170</v>
      </c>
      <c r="N20" s="175"/>
      <c r="P20" s="58"/>
    </row>
    <row r="21" spans="1:16" ht="26.25" customHeight="1" x14ac:dyDescent="0.3">
      <c r="A21" s="174" t="s">
        <v>86</v>
      </c>
      <c r="B21" s="241">
        <v>439</v>
      </c>
      <c r="C21" s="242">
        <v>405</v>
      </c>
      <c r="D21" s="243">
        <v>113</v>
      </c>
      <c r="E21" s="242">
        <v>92</v>
      </c>
      <c r="F21" s="242">
        <v>20</v>
      </c>
      <c r="G21" s="243">
        <v>24</v>
      </c>
      <c r="H21" s="243">
        <v>403</v>
      </c>
      <c r="I21" s="243">
        <v>172</v>
      </c>
      <c r="J21" s="242">
        <v>165</v>
      </c>
      <c r="K21" s="242">
        <v>145</v>
      </c>
      <c r="N21" s="175"/>
      <c r="P21" s="58"/>
    </row>
    <row r="22" spans="1:16" ht="26.25" customHeight="1" x14ac:dyDescent="0.3">
      <c r="A22" s="174" t="s">
        <v>87</v>
      </c>
      <c r="B22" s="241">
        <v>1117</v>
      </c>
      <c r="C22" s="242">
        <v>935</v>
      </c>
      <c r="D22" s="243">
        <v>307</v>
      </c>
      <c r="E22" s="242">
        <v>204</v>
      </c>
      <c r="F22" s="242">
        <v>56</v>
      </c>
      <c r="G22" s="243">
        <v>85</v>
      </c>
      <c r="H22" s="243">
        <v>920</v>
      </c>
      <c r="I22" s="243">
        <v>306</v>
      </c>
      <c r="J22" s="242">
        <v>291</v>
      </c>
      <c r="K22" s="242">
        <v>264</v>
      </c>
      <c r="N22" s="175"/>
      <c r="P22" s="58"/>
    </row>
    <row r="23" spans="1:16" ht="26.25" customHeight="1" x14ac:dyDescent="0.3">
      <c r="A23" s="174" t="s">
        <v>39</v>
      </c>
      <c r="B23" s="241">
        <v>2073</v>
      </c>
      <c r="C23" s="242">
        <v>1623</v>
      </c>
      <c r="D23" s="243">
        <v>489</v>
      </c>
      <c r="E23" s="242">
        <v>302</v>
      </c>
      <c r="F23" s="242">
        <v>42</v>
      </c>
      <c r="G23" s="243">
        <v>77</v>
      </c>
      <c r="H23" s="243">
        <v>1605</v>
      </c>
      <c r="I23" s="243">
        <v>709</v>
      </c>
      <c r="J23" s="242">
        <v>578</v>
      </c>
      <c r="K23" s="242">
        <v>474</v>
      </c>
      <c r="N23" s="175"/>
      <c r="P23" s="58"/>
    </row>
    <row r="24" spans="1:16" ht="26.25" customHeight="1" x14ac:dyDescent="0.3">
      <c r="A24" s="174" t="s">
        <v>88</v>
      </c>
      <c r="B24" s="241">
        <v>4273</v>
      </c>
      <c r="C24" s="242">
        <v>2923</v>
      </c>
      <c r="D24" s="243">
        <v>916</v>
      </c>
      <c r="E24" s="242">
        <v>633</v>
      </c>
      <c r="F24" s="242">
        <v>130</v>
      </c>
      <c r="G24" s="243">
        <v>81</v>
      </c>
      <c r="H24" s="243">
        <v>2874</v>
      </c>
      <c r="I24" s="243">
        <v>1161</v>
      </c>
      <c r="J24" s="242">
        <v>905</v>
      </c>
      <c r="K24" s="242">
        <v>749</v>
      </c>
      <c r="N24" s="175"/>
      <c r="P24" s="58"/>
    </row>
    <row r="25" spans="1:16" ht="26.25" customHeight="1" x14ac:dyDescent="0.3">
      <c r="A25" s="174" t="s">
        <v>89</v>
      </c>
      <c r="B25" s="241">
        <v>1349</v>
      </c>
      <c r="C25" s="242">
        <v>1076</v>
      </c>
      <c r="D25" s="243">
        <v>374</v>
      </c>
      <c r="E25" s="242">
        <v>262</v>
      </c>
      <c r="F25" s="242">
        <v>47</v>
      </c>
      <c r="G25" s="243">
        <v>77</v>
      </c>
      <c r="H25" s="243">
        <v>1056</v>
      </c>
      <c r="I25" s="243">
        <v>340</v>
      </c>
      <c r="J25" s="242">
        <v>293</v>
      </c>
      <c r="K25" s="242">
        <v>272</v>
      </c>
      <c r="N25" s="175"/>
      <c r="P25" s="58"/>
    </row>
    <row r="26" spans="1:16" ht="15" customHeight="1" x14ac:dyDescent="0.25">
      <c r="C26" s="66"/>
      <c r="D26" s="66"/>
      <c r="E26" s="66"/>
      <c r="F26" s="66"/>
      <c r="G26" s="66"/>
      <c r="H26" s="177"/>
      <c r="I26" s="176"/>
      <c r="J26" s="66"/>
      <c r="K26" s="66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G29" sqref="G29"/>
    </sheetView>
  </sheetViews>
  <sheetFormatPr defaultRowHeight="15.75" x14ac:dyDescent="0.25"/>
  <cols>
    <col min="1" max="1" width="35.42578125" style="178" customWidth="1"/>
    <col min="2" max="2" width="13.42578125" style="178" customWidth="1"/>
    <col min="3" max="3" width="14.28515625" style="179" customWidth="1"/>
    <col min="4" max="4" width="12.140625" style="179" customWidth="1"/>
    <col min="5" max="5" width="13" style="179" customWidth="1"/>
    <col min="6" max="6" width="12.140625" style="179" customWidth="1"/>
    <col min="7" max="7" width="18" style="179" customWidth="1"/>
    <col min="8" max="8" width="14.7109375" style="179" customWidth="1"/>
    <col min="9" max="9" width="12.5703125" style="180" customWidth="1"/>
    <col min="10" max="10" width="12" style="179" customWidth="1"/>
    <col min="11" max="11" width="12.140625" style="179" customWidth="1"/>
    <col min="12" max="256" width="9.140625" style="180"/>
    <col min="257" max="257" width="33.85546875" style="180" customWidth="1"/>
    <col min="258" max="258" width="10.5703125" style="180" customWidth="1"/>
    <col min="259" max="259" width="14.28515625" style="180" customWidth="1"/>
    <col min="260" max="260" width="12.140625" style="180" customWidth="1"/>
    <col min="261" max="261" width="13" style="180" customWidth="1"/>
    <col min="262" max="262" width="12.140625" style="180" customWidth="1"/>
    <col min="263" max="263" width="18" style="180" customWidth="1"/>
    <col min="264" max="264" width="14.7109375" style="180" customWidth="1"/>
    <col min="265" max="265" width="12.5703125" style="180" customWidth="1"/>
    <col min="266" max="266" width="12" style="180" customWidth="1"/>
    <col min="267" max="267" width="12.140625" style="180" customWidth="1"/>
    <col min="268" max="512" width="9.140625" style="180"/>
    <col min="513" max="513" width="33.85546875" style="180" customWidth="1"/>
    <col min="514" max="514" width="10.5703125" style="180" customWidth="1"/>
    <col min="515" max="515" width="14.28515625" style="180" customWidth="1"/>
    <col min="516" max="516" width="12.140625" style="180" customWidth="1"/>
    <col min="517" max="517" width="13" style="180" customWidth="1"/>
    <col min="518" max="518" width="12.140625" style="180" customWidth="1"/>
    <col min="519" max="519" width="18" style="180" customWidth="1"/>
    <col min="520" max="520" width="14.7109375" style="180" customWidth="1"/>
    <col min="521" max="521" width="12.5703125" style="180" customWidth="1"/>
    <col min="522" max="522" width="12" style="180" customWidth="1"/>
    <col min="523" max="523" width="12.140625" style="180" customWidth="1"/>
    <col min="524" max="768" width="9.140625" style="180"/>
    <col min="769" max="769" width="33.85546875" style="180" customWidth="1"/>
    <col min="770" max="770" width="10.5703125" style="180" customWidth="1"/>
    <col min="771" max="771" width="14.28515625" style="180" customWidth="1"/>
    <col min="772" max="772" width="12.140625" style="180" customWidth="1"/>
    <col min="773" max="773" width="13" style="180" customWidth="1"/>
    <col min="774" max="774" width="12.140625" style="180" customWidth="1"/>
    <col min="775" max="775" width="18" style="180" customWidth="1"/>
    <col min="776" max="776" width="14.7109375" style="180" customWidth="1"/>
    <col min="777" max="777" width="12.5703125" style="180" customWidth="1"/>
    <col min="778" max="778" width="12" style="180" customWidth="1"/>
    <col min="779" max="779" width="12.140625" style="180" customWidth="1"/>
    <col min="780" max="1024" width="9.140625" style="180"/>
    <col min="1025" max="1025" width="33.85546875" style="180" customWidth="1"/>
    <col min="1026" max="1026" width="10.5703125" style="180" customWidth="1"/>
    <col min="1027" max="1027" width="14.28515625" style="180" customWidth="1"/>
    <col min="1028" max="1028" width="12.140625" style="180" customWidth="1"/>
    <col min="1029" max="1029" width="13" style="180" customWidth="1"/>
    <col min="1030" max="1030" width="12.140625" style="180" customWidth="1"/>
    <col min="1031" max="1031" width="18" style="180" customWidth="1"/>
    <col min="1032" max="1032" width="14.7109375" style="180" customWidth="1"/>
    <col min="1033" max="1033" width="12.5703125" style="180" customWidth="1"/>
    <col min="1034" max="1034" width="12" style="180" customWidth="1"/>
    <col min="1035" max="1035" width="12.140625" style="180" customWidth="1"/>
    <col min="1036" max="1280" width="9.140625" style="180"/>
    <col min="1281" max="1281" width="33.85546875" style="180" customWidth="1"/>
    <col min="1282" max="1282" width="10.5703125" style="180" customWidth="1"/>
    <col min="1283" max="1283" width="14.28515625" style="180" customWidth="1"/>
    <col min="1284" max="1284" width="12.140625" style="180" customWidth="1"/>
    <col min="1285" max="1285" width="13" style="180" customWidth="1"/>
    <col min="1286" max="1286" width="12.140625" style="180" customWidth="1"/>
    <col min="1287" max="1287" width="18" style="180" customWidth="1"/>
    <col min="1288" max="1288" width="14.7109375" style="180" customWidth="1"/>
    <col min="1289" max="1289" width="12.5703125" style="180" customWidth="1"/>
    <col min="1290" max="1290" width="12" style="180" customWidth="1"/>
    <col min="1291" max="1291" width="12.140625" style="180" customWidth="1"/>
    <col min="1292" max="1536" width="9.140625" style="180"/>
    <col min="1537" max="1537" width="33.85546875" style="180" customWidth="1"/>
    <col min="1538" max="1538" width="10.5703125" style="180" customWidth="1"/>
    <col min="1539" max="1539" width="14.28515625" style="180" customWidth="1"/>
    <col min="1540" max="1540" width="12.140625" style="180" customWidth="1"/>
    <col min="1541" max="1541" width="13" style="180" customWidth="1"/>
    <col min="1542" max="1542" width="12.140625" style="180" customWidth="1"/>
    <col min="1543" max="1543" width="18" style="180" customWidth="1"/>
    <col min="1544" max="1544" width="14.7109375" style="180" customWidth="1"/>
    <col min="1545" max="1545" width="12.5703125" style="180" customWidth="1"/>
    <col min="1546" max="1546" width="12" style="180" customWidth="1"/>
    <col min="1547" max="1547" width="12.140625" style="180" customWidth="1"/>
    <col min="1548" max="1792" width="9.140625" style="180"/>
    <col min="1793" max="1793" width="33.85546875" style="180" customWidth="1"/>
    <col min="1794" max="1794" width="10.5703125" style="180" customWidth="1"/>
    <col min="1795" max="1795" width="14.28515625" style="180" customWidth="1"/>
    <col min="1796" max="1796" width="12.140625" style="180" customWidth="1"/>
    <col min="1797" max="1797" width="13" style="180" customWidth="1"/>
    <col min="1798" max="1798" width="12.140625" style="180" customWidth="1"/>
    <col min="1799" max="1799" width="18" style="180" customWidth="1"/>
    <col min="1800" max="1800" width="14.7109375" style="180" customWidth="1"/>
    <col min="1801" max="1801" width="12.5703125" style="180" customWidth="1"/>
    <col min="1802" max="1802" width="12" style="180" customWidth="1"/>
    <col min="1803" max="1803" width="12.140625" style="180" customWidth="1"/>
    <col min="1804" max="2048" width="9.140625" style="180"/>
    <col min="2049" max="2049" width="33.85546875" style="180" customWidth="1"/>
    <col min="2050" max="2050" width="10.5703125" style="180" customWidth="1"/>
    <col min="2051" max="2051" width="14.28515625" style="180" customWidth="1"/>
    <col min="2052" max="2052" width="12.140625" style="180" customWidth="1"/>
    <col min="2053" max="2053" width="13" style="180" customWidth="1"/>
    <col min="2054" max="2054" width="12.140625" style="180" customWidth="1"/>
    <col min="2055" max="2055" width="18" style="180" customWidth="1"/>
    <col min="2056" max="2056" width="14.7109375" style="180" customWidth="1"/>
    <col min="2057" max="2057" width="12.5703125" style="180" customWidth="1"/>
    <col min="2058" max="2058" width="12" style="180" customWidth="1"/>
    <col min="2059" max="2059" width="12.140625" style="180" customWidth="1"/>
    <col min="2060" max="2304" width="9.140625" style="180"/>
    <col min="2305" max="2305" width="33.85546875" style="180" customWidth="1"/>
    <col min="2306" max="2306" width="10.5703125" style="180" customWidth="1"/>
    <col min="2307" max="2307" width="14.28515625" style="180" customWidth="1"/>
    <col min="2308" max="2308" width="12.140625" style="180" customWidth="1"/>
    <col min="2309" max="2309" width="13" style="180" customWidth="1"/>
    <col min="2310" max="2310" width="12.140625" style="180" customWidth="1"/>
    <col min="2311" max="2311" width="18" style="180" customWidth="1"/>
    <col min="2312" max="2312" width="14.7109375" style="180" customWidth="1"/>
    <col min="2313" max="2313" width="12.5703125" style="180" customWidth="1"/>
    <col min="2314" max="2314" width="12" style="180" customWidth="1"/>
    <col min="2315" max="2315" width="12.140625" style="180" customWidth="1"/>
    <col min="2316" max="2560" width="9.140625" style="180"/>
    <col min="2561" max="2561" width="33.85546875" style="180" customWidth="1"/>
    <col min="2562" max="2562" width="10.5703125" style="180" customWidth="1"/>
    <col min="2563" max="2563" width="14.28515625" style="180" customWidth="1"/>
    <col min="2564" max="2564" width="12.140625" style="180" customWidth="1"/>
    <col min="2565" max="2565" width="13" style="180" customWidth="1"/>
    <col min="2566" max="2566" width="12.140625" style="180" customWidth="1"/>
    <col min="2567" max="2567" width="18" style="180" customWidth="1"/>
    <col min="2568" max="2568" width="14.7109375" style="180" customWidth="1"/>
    <col min="2569" max="2569" width="12.5703125" style="180" customWidth="1"/>
    <col min="2570" max="2570" width="12" style="180" customWidth="1"/>
    <col min="2571" max="2571" width="12.140625" style="180" customWidth="1"/>
    <col min="2572" max="2816" width="9.140625" style="180"/>
    <col min="2817" max="2817" width="33.85546875" style="180" customWidth="1"/>
    <col min="2818" max="2818" width="10.5703125" style="180" customWidth="1"/>
    <col min="2819" max="2819" width="14.28515625" style="180" customWidth="1"/>
    <col min="2820" max="2820" width="12.140625" style="180" customWidth="1"/>
    <col min="2821" max="2821" width="13" style="180" customWidth="1"/>
    <col min="2822" max="2822" width="12.140625" style="180" customWidth="1"/>
    <col min="2823" max="2823" width="18" style="180" customWidth="1"/>
    <col min="2824" max="2824" width="14.7109375" style="180" customWidth="1"/>
    <col min="2825" max="2825" width="12.5703125" style="180" customWidth="1"/>
    <col min="2826" max="2826" width="12" style="180" customWidth="1"/>
    <col min="2827" max="2827" width="12.140625" style="180" customWidth="1"/>
    <col min="2828" max="3072" width="9.140625" style="180"/>
    <col min="3073" max="3073" width="33.85546875" style="180" customWidth="1"/>
    <col min="3074" max="3074" width="10.5703125" style="180" customWidth="1"/>
    <col min="3075" max="3075" width="14.28515625" style="180" customWidth="1"/>
    <col min="3076" max="3076" width="12.140625" style="180" customWidth="1"/>
    <col min="3077" max="3077" width="13" style="180" customWidth="1"/>
    <col min="3078" max="3078" width="12.140625" style="180" customWidth="1"/>
    <col min="3079" max="3079" width="18" style="180" customWidth="1"/>
    <col min="3080" max="3080" width="14.7109375" style="180" customWidth="1"/>
    <col min="3081" max="3081" width="12.5703125" style="180" customWidth="1"/>
    <col min="3082" max="3082" width="12" style="180" customWidth="1"/>
    <col min="3083" max="3083" width="12.140625" style="180" customWidth="1"/>
    <col min="3084" max="3328" width="9.140625" style="180"/>
    <col min="3329" max="3329" width="33.85546875" style="180" customWidth="1"/>
    <col min="3330" max="3330" width="10.5703125" style="180" customWidth="1"/>
    <col min="3331" max="3331" width="14.28515625" style="180" customWidth="1"/>
    <col min="3332" max="3332" width="12.140625" style="180" customWidth="1"/>
    <col min="3333" max="3333" width="13" style="180" customWidth="1"/>
    <col min="3334" max="3334" width="12.140625" style="180" customWidth="1"/>
    <col min="3335" max="3335" width="18" style="180" customWidth="1"/>
    <col min="3336" max="3336" width="14.7109375" style="180" customWidth="1"/>
    <col min="3337" max="3337" width="12.5703125" style="180" customWidth="1"/>
    <col min="3338" max="3338" width="12" style="180" customWidth="1"/>
    <col min="3339" max="3339" width="12.140625" style="180" customWidth="1"/>
    <col min="3340" max="3584" width="9.140625" style="180"/>
    <col min="3585" max="3585" width="33.85546875" style="180" customWidth="1"/>
    <col min="3586" max="3586" width="10.5703125" style="180" customWidth="1"/>
    <col min="3587" max="3587" width="14.28515625" style="180" customWidth="1"/>
    <col min="3588" max="3588" width="12.140625" style="180" customWidth="1"/>
    <col min="3589" max="3589" width="13" style="180" customWidth="1"/>
    <col min="3590" max="3590" width="12.140625" style="180" customWidth="1"/>
    <col min="3591" max="3591" width="18" style="180" customWidth="1"/>
    <col min="3592" max="3592" width="14.7109375" style="180" customWidth="1"/>
    <col min="3593" max="3593" width="12.5703125" style="180" customWidth="1"/>
    <col min="3594" max="3594" width="12" style="180" customWidth="1"/>
    <col min="3595" max="3595" width="12.140625" style="180" customWidth="1"/>
    <col min="3596" max="3840" width="9.140625" style="180"/>
    <col min="3841" max="3841" width="33.85546875" style="180" customWidth="1"/>
    <col min="3842" max="3842" width="10.5703125" style="180" customWidth="1"/>
    <col min="3843" max="3843" width="14.28515625" style="180" customWidth="1"/>
    <col min="3844" max="3844" width="12.140625" style="180" customWidth="1"/>
    <col min="3845" max="3845" width="13" style="180" customWidth="1"/>
    <col min="3846" max="3846" width="12.140625" style="180" customWidth="1"/>
    <col min="3847" max="3847" width="18" style="180" customWidth="1"/>
    <col min="3848" max="3848" width="14.7109375" style="180" customWidth="1"/>
    <col min="3849" max="3849" width="12.5703125" style="180" customWidth="1"/>
    <col min="3850" max="3850" width="12" style="180" customWidth="1"/>
    <col min="3851" max="3851" width="12.140625" style="180" customWidth="1"/>
    <col min="3852" max="4096" width="9.140625" style="180"/>
    <col min="4097" max="4097" width="33.85546875" style="180" customWidth="1"/>
    <col min="4098" max="4098" width="10.5703125" style="180" customWidth="1"/>
    <col min="4099" max="4099" width="14.28515625" style="180" customWidth="1"/>
    <col min="4100" max="4100" width="12.140625" style="180" customWidth="1"/>
    <col min="4101" max="4101" width="13" style="180" customWidth="1"/>
    <col min="4102" max="4102" width="12.140625" style="180" customWidth="1"/>
    <col min="4103" max="4103" width="18" style="180" customWidth="1"/>
    <col min="4104" max="4104" width="14.7109375" style="180" customWidth="1"/>
    <col min="4105" max="4105" width="12.5703125" style="180" customWidth="1"/>
    <col min="4106" max="4106" width="12" style="180" customWidth="1"/>
    <col min="4107" max="4107" width="12.140625" style="180" customWidth="1"/>
    <col min="4108" max="4352" width="9.140625" style="180"/>
    <col min="4353" max="4353" width="33.85546875" style="180" customWidth="1"/>
    <col min="4354" max="4354" width="10.5703125" style="180" customWidth="1"/>
    <col min="4355" max="4355" width="14.28515625" style="180" customWidth="1"/>
    <col min="4356" max="4356" width="12.140625" style="180" customWidth="1"/>
    <col min="4357" max="4357" width="13" style="180" customWidth="1"/>
    <col min="4358" max="4358" width="12.140625" style="180" customWidth="1"/>
    <col min="4359" max="4359" width="18" style="180" customWidth="1"/>
    <col min="4360" max="4360" width="14.7109375" style="180" customWidth="1"/>
    <col min="4361" max="4361" width="12.5703125" style="180" customWidth="1"/>
    <col min="4362" max="4362" width="12" style="180" customWidth="1"/>
    <col min="4363" max="4363" width="12.140625" style="180" customWidth="1"/>
    <col min="4364" max="4608" width="9.140625" style="180"/>
    <col min="4609" max="4609" width="33.85546875" style="180" customWidth="1"/>
    <col min="4610" max="4610" width="10.5703125" style="180" customWidth="1"/>
    <col min="4611" max="4611" width="14.28515625" style="180" customWidth="1"/>
    <col min="4612" max="4612" width="12.140625" style="180" customWidth="1"/>
    <col min="4613" max="4613" width="13" style="180" customWidth="1"/>
    <col min="4614" max="4614" width="12.140625" style="180" customWidth="1"/>
    <col min="4615" max="4615" width="18" style="180" customWidth="1"/>
    <col min="4616" max="4616" width="14.7109375" style="180" customWidth="1"/>
    <col min="4617" max="4617" width="12.5703125" style="180" customWidth="1"/>
    <col min="4618" max="4618" width="12" style="180" customWidth="1"/>
    <col min="4619" max="4619" width="12.140625" style="180" customWidth="1"/>
    <col min="4620" max="4864" width="9.140625" style="180"/>
    <col min="4865" max="4865" width="33.85546875" style="180" customWidth="1"/>
    <col min="4866" max="4866" width="10.5703125" style="180" customWidth="1"/>
    <col min="4867" max="4867" width="14.28515625" style="180" customWidth="1"/>
    <col min="4868" max="4868" width="12.140625" style="180" customWidth="1"/>
    <col min="4869" max="4869" width="13" style="180" customWidth="1"/>
    <col min="4870" max="4870" width="12.140625" style="180" customWidth="1"/>
    <col min="4871" max="4871" width="18" style="180" customWidth="1"/>
    <col min="4872" max="4872" width="14.7109375" style="180" customWidth="1"/>
    <col min="4873" max="4873" width="12.5703125" style="180" customWidth="1"/>
    <col min="4874" max="4874" width="12" style="180" customWidth="1"/>
    <col min="4875" max="4875" width="12.140625" style="180" customWidth="1"/>
    <col min="4876" max="5120" width="9.140625" style="180"/>
    <col min="5121" max="5121" width="33.85546875" style="180" customWidth="1"/>
    <col min="5122" max="5122" width="10.5703125" style="180" customWidth="1"/>
    <col min="5123" max="5123" width="14.28515625" style="180" customWidth="1"/>
    <col min="5124" max="5124" width="12.140625" style="180" customWidth="1"/>
    <col min="5125" max="5125" width="13" style="180" customWidth="1"/>
    <col min="5126" max="5126" width="12.140625" style="180" customWidth="1"/>
    <col min="5127" max="5127" width="18" style="180" customWidth="1"/>
    <col min="5128" max="5128" width="14.7109375" style="180" customWidth="1"/>
    <col min="5129" max="5129" width="12.5703125" style="180" customWidth="1"/>
    <col min="5130" max="5130" width="12" style="180" customWidth="1"/>
    <col min="5131" max="5131" width="12.140625" style="180" customWidth="1"/>
    <col min="5132" max="5376" width="9.140625" style="180"/>
    <col min="5377" max="5377" width="33.85546875" style="180" customWidth="1"/>
    <col min="5378" max="5378" width="10.5703125" style="180" customWidth="1"/>
    <col min="5379" max="5379" width="14.28515625" style="180" customWidth="1"/>
    <col min="5380" max="5380" width="12.140625" style="180" customWidth="1"/>
    <col min="5381" max="5381" width="13" style="180" customWidth="1"/>
    <col min="5382" max="5382" width="12.140625" style="180" customWidth="1"/>
    <col min="5383" max="5383" width="18" style="180" customWidth="1"/>
    <col min="5384" max="5384" width="14.7109375" style="180" customWidth="1"/>
    <col min="5385" max="5385" width="12.5703125" style="180" customWidth="1"/>
    <col min="5386" max="5386" width="12" style="180" customWidth="1"/>
    <col min="5387" max="5387" width="12.140625" style="180" customWidth="1"/>
    <col min="5388" max="5632" width="9.140625" style="180"/>
    <col min="5633" max="5633" width="33.85546875" style="180" customWidth="1"/>
    <col min="5634" max="5634" width="10.5703125" style="180" customWidth="1"/>
    <col min="5635" max="5635" width="14.28515625" style="180" customWidth="1"/>
    <col min="5636" max="5636" width="12.140625" style="180" customWidth="1"/>
    <col min="5637" max="5637" width="13" style="180" customWidth="1"/>
    <col min="5638" max="5638" width="12.140625" style="180" customWidth="1"/>
    <col min="5639" max="5639" width="18" style="180" customWidth="1"/>
    <col min="5640" max="5640" width="14.7109375" style="180" customWidth="1"/>
    <col min="5641" max="5641" width="12.5703125" style="180" customWidth="1"/>
    <col min="5642" max="5642" width="12" style="180" customWidth="1"/>
    <col min="5643" max="5643" width="12.140625" style="180" customWidth="1"/>
    <col min="5644" max="5888" width="9.140625" style="180"/>
    <col min="5889" max="5889" width="33.85546875" style="180" customWidth="1"/>
    <col min="5890" max="5890" width="10.5703125" style="180" customWidth="1"/>
    <col min="5891" max="5891" width="14.28515625" style="180" customWidth="1"/>
    <col min="5892" max="5892" width="12.140625" style="180" customWidth="1"/>
    <col min="5893" max="5893" width="13" style="180" customWidth="1"/>
    <col min="5894" max="5894" width="12.140625" style="180" customWidth="1"/>
    <col min="5895" max="5895" width="18" style="180" customWidth="1"/>
    <col min="5896" max="5896" width="14.7109375" style="180" customWidth="1"/>
    <col min="5897" max="5897" width="12.5703125" style="180" customWidth="1"/>
    <col min="5898" max="5898" width="12" style="180" customWidth="1"/>
    <col min="5899" max="5899" width="12.140625" style="180" customWidth="1"/>
    <col min="5900" max="6144" width="9.140625" style="180"/>
    <col min="6145" max="6145" width="33.85546875" style="180" customWidth="1"/>
    <col min="6146" max="6146" width="10.5703125" style="180" customWidth="1"/>
    <col min="6147" max="6147" width="14.28515625" style="180" customWidth="1"/>
    <col min="6148" max="6148" width="12.140625" style="180" customWidth="1"/>
    <col min="6149" max="6149" width="13" style="180" customWidth="1"/>
    <col min="6150" max="6150" width="12.140625" style="180" customWidth="1"/>
    <col min="6151" max="6151" width="18" style="180" customWidth="1"/>
    <col min="6152" max="6152" width="14.7109375" style="180" customWidth="1"/>
    <col min="6153" max="6153" width="12.5703125" style="180" customWidth="1"/>
    <col min="6154" max="6154" width="12" style="180" customWidth="1"/>
    <col min="6155" max="6155" width="12.140625" style="180" customWidth="1"/>
    <col min="6156" max="6400" width="9.140625" style="180"/>
    <col min="6401" max="6401" width="33.85546875" style="180" customWidth="1"/>
    <col min="6402" max="6402" width="10.5703125" style="180" customWidth="1"/>
    <col min="6403" max="6403" width="14.28515625" style="180" customWidth="1"/>
    <col min="6404" max="6404" width="12.140625" style="180" customWidth="1"/>
    <col min="6405" max="6405" width="13" style="180" customWidth="1"/>
    <col min="6406" max="6406" width="12.140625" style="180" customWidth="1"/>
    <col min="6407" max="6407" width="18" style="180" customWidth="1"/>
    <col min="6408" max="6408" width="14.7109375" style="180" customWidth="1"/>
    <col min="6409" max="6409" width="12.5703125" style="180" customWidth="1"/>
    <col min="6410" max="6410" width="12" style="180" customWidth="1"/>
    <col min="6411" max="6411" width="12.140625" style="180" customWidth="1"/>
    <col min="6412" max="6656" width="9.140625" style="180"/>
    <col min="6657" max="6657" width="33.85546875" style="180" customWidth="1"/>
    <col min="6658" max="6658" width="10.5703125" style="180" customWidth="1"/>
    <col min="6659" max="6659" width="14.28515625" style="180" customWidth="1"/>
    <col min="6660" max="6660" width="12.140625" style="180" customWidth="1"/>
    <col min="6661" max="6661" width="13" style="180" customWidth="1"/>
    <col min="6662" max="6662" width="12.140625" style="180" customWidth="1"/>
    <col min="6663" max="6663" width="18" style="180" customWidth="1"/>
    <col min="6664" max="6664" width="14.7109375" style="180" customWidth="1"/>
    <col min="6665" max="6665" width="12.5703125" style="180" customWidth="1"/>
    <col min="6666" max="6666" width="12" style="180" customWidth="1"/>
    <col min="6667" max="6667" width="12.140625" style="180" customWidth="1"/>
    <col min="6668" max="6912" width="9.140625" style="180"/>
    <col min="6913" max="6913" width="33.85546875" style="180" customWidth="1"/>
    <col min="6914" max="6914" width="10.5703125" style="180" customWidth="1"/>
    <col min="6915" max="6915" width="14.28515625" style="180" customWidth="1"/>
    <col min="6916" max="6916" width="12.140625" style="180" customWidth="1"/>
    <col min="6917" max="6917" width="13" style="180" customWidth="1"/>
    <col min="6918" max="6918" width="12.140625" style="180" customWidth="1"/>
    <col min="6919" max="6919" width="18" style="180" customWidth="1"/>
    <col min="6920" max="6920" width="14.7109375" style="180" customWidth="1"/>
    <col min="6921" max="6921" width="12.5703125" style="180" customWidth="1"/>
    <col min="6922" max="6922" width="12" style="180" customWidth="1"/>
    <col min="6923" max="6923" width="12.140625" style="180" customWidth="1"/>
    <col min="6924" max="7168" width="9.140625" style="180"/>
    <col min="7169" max="7169" width="33.85546875" style="180" customWidth="1"/>
    <col min="7170" max="7170" width="10.5703125" style="180" customWidth="1"/>
    <col min="7171" max="7171" width="14.28515625" style="180" customWidth="1"/>
    <col min="7172" max="7172" width="12.140625" style="180" customWidth="1"/>
    <col min="7173" max="7173" width="13" style="180" customWidth="1"/>
    <col min="7174" max="7174" width="12.140625" style="180" customWidth="1"/>
    <col min="7175" max="7175" width="18" style="180" customWidth="1"/>
    <col min="7176" max="7176" width="14.7109375" style="180" customWidth="1"/>
    <col min="7177" max="7177" width="12.5703125" style="180" customWidth="1"/>
    <col min="7178" max="7178" width="12" style="180" customWidth="1"/>
    <col min="7179" max="7179" width="12.140625" style="180" customWidth="1"/>
    <col min="7180" max="7424" width="9.140625" style="180"/>
    <col min="7425" max="7425" width="33.85546875" style="180" customWidth="1"/>
    <col min="7426" max="7426" width="10.5703125" style="180" customWidth="1"/>
    <col min="7427" max="7427" width="14.28515625" style="180" customWidth="1"/>
    <col min="7428" max="7428" width="12.140625" style="180" customWidth="1"/>
    <col min="7429" max="7429" width="13" style="180" customWidth="1"/>
    <col min="7430" max="7430" width="12.140625" style="180" customWidth="1"/>
    <col min="7431" max="7431" width="18" style="180" customWidth="1"/>
    <col min="7432" max="7432" width="14.7109375" style="180" customWidth="1"/>
    <col min="7433" max="7433" width="12.5703125" style="180" customWidth="1"/>
    <col min="7434" max="7434" width="12" style="180" customWidth="1"/>
    <col min="7435" max="7435" width="12.140625" style="180" customWidth="1"/>
    <col min="7436" max="7680" width="9.140625" style="180"/>
    <col min="7681" max="7681" width="33.85546875" style="180" customWidth="1"/>
    <col min="7682" max="7682" width="10.5703125" style="180" customWidth="1"/>
    <col min="7683" max="7683" width="14.28515625" style="180" customWidth="1"/>
    <col min="7684" max="7684" width="12.140625" style="180" customWidth="1"/>
    <col min="7685" max="7685" width="13" style="180" customWidth="1"/>
    <col min="7686" max="7686" width="12.140625" style="180" customWidth="1"/>
    <col min="7687" max="7687" width="18" style="180" customWidth="1"/>
    <col min="7688" max="7688" width="14.7109375" style="180" customWidth="1"/>
    <col min="7689" max="7689" width="12.5703125" style="180" customWidth="1"/>
    <col min="7690" max="7690" width="12" style="180" customWidth="1"/>
    <col min="7691" max="7691" width="12.140625" style="180" customWidth="1"/>
    <col min="7692" max="7936" width="9.140625" style="180"/>
    <col min="7937" max="7937" width="33.85546875" style="180" customWidth="1"/>
    <col min="7938" max="7938" width="10.5703125" style="180" customWidth="1"/>
    <col min="7939" max="7939" width="14.28515625" style="180" customWidth="1"/>
    <col min="7940" max="7940" width="12.140625" style="180" customWidth="1"/>
    <col min="7941" max="7941" width="13" style="180" customWidth="1"/>
    <col min="7942" max="7942" width="12.140625" style="180" customWidth="1"/>
    <col min="7943" max="7943" width="18" style="180" customWidth="1"/>
    <col min="7944" max="7944" width="14.7109375" style="180" customWidth="1"/>
    <col min="7945" max="7945" width="12.5703125" style="180" customWidth="1"/>
    <col min="7946" max="7946" width="12" style="180" customWidth="1"/>
    <col min="7947" max="7947" width="12.140625" style="180" customWidth="1"/>
    <col min="7948" max="8192" width="9.140625" style="180"/>
    <col min="8193" max="8193" width="33.85546875" style="180" customWidth="1"/>
    <col min="8194" max="8194" width="10.5703125" style="180" customWidth="1"/>
    <col min="8195" max="8195" width="14.28515625" style="180" customWidth="1"/>
    <col min="8196" max="8196" width="12.140625" style="180" customWidth="1"/>
    <col min="8197" max="8197" width="13" style="180" customWidth="1"/>
    <col min="8198" max="8198" width="12.140625" style="180" customWidth="1"/>
    <col min="8199" max="8199" width="18" style="180" customWidth="1"/>
    <col min="8200" max="8200" width="14.7109375" style="180" customWidth="1"/>
    <col min="8201" max="8201" width="12.5703125" style="180" customWidth="1"/>
    <col min="8202" max="8202" width="12" style="180" customWidth="1"/>
    <col min="8203" max="8203" width="12.140625" style="180" customWidth="1"/>
    <col min="8204" max="8448" width="9.140625" style="180"/>
    <col min="8449" max="8449" width="33.85546875" style="180" customWidth="1"/>
    <col min="8450" max="8450" width="10.5703125" style="180" customWidth="1"/>
    <col min="8451" max="8451" width="14.28515625" style="180" customWidth="1"/>
    <col min="8452" max="8452" width="12.140625" style="180" customWidth="1"/>
    <col min="8453" max="8453" width="13" style="180" customWidth="1"/>
    <col min="8454" max="8454" width="12.140625" style="180" customWidth="1"/>
    <col min="8455" max="8455" width="18" style="180" customWidth="1"/>
    <col min="8456" max="8456" width="14.7109375" style="180" customWidth="1"/>
    <col min="8457" max="8457" width="12.5703125" style="180" customWidth="1"/>
    <col min="8458" max="8458" width="12" style="180" customWidth="1"/>
    <col min="8459" max="8459" width="12.140625" style="180" customWidth="1"/>
    <col min="8460" max="8704" width="9.140625" style="180"/>
    <col min="8705" max="8705" width="33.85546875" style="180" customWidth="1"/>
    <col min="8706" max="8706" width="10.5703125" style="180" customWidth="1"/>
    <col min="8707" max="8707" width="14.28515625" style="180" customWidth="1"/>
    <col min="8708" max="8708" width="12.140625" style="180" customWidth="1"/>
    <col min="8709" max="8709" width="13" style="180" customWidth="1"/>
    <col min="8710" max="8710" width="12.140625" style="180" customWidth="1"/>
    <col min="8711" max="8711" width="18" style="180" customWidth="1"/>
    <col min="8712" max="8712" width="14.7109375" style="180" customWidth="1"/>
    <col min="8713" max="8713" width="12.5703125" style="180" customWidth="1"/>
    <col min="8714" max="8714" width="12" style="180" customWidth="1"/>
    <col min="8715" max="8715" width="12.140625" style="180" customWidth="1"/>
    <col min="8716" max="8960" width="9.140625" style="180"/>
    <col min="8961" max="8961" width="33.85546875" style="180" customWidth="1"/>
    <col min="8962" max="8962" width="10.5703125" style="180" customWidth="1"/>
    <col min="8963" max="8963" width="14.28515625" style="180" customWidth="1"/>
    <col min="8964" max="8964" width="12.140625" style="180" customWidth="1"/>
    <col min="8965" max="8965" width="13" style="180" customWidth="1"/>
    <col min="8966" max="8966" width="12.140625" style="180" customWidth="1"/>
    <col min="8967" max="8967" width="18" style="180" customWidth="1"/>
    <col min="8968" max="8968" width="14.7109375" style="180" customWidth="1"/>
    <col min="8969" max="8969" width="12.5703125" style="180" customWidth="1"/>
    <col min="8970" max="8970" width="12" style="180" customWidth="1"/>
    <col min="8971" max="8971" width="12.140625" style="180" customWidth="1"/>
    <col min="8972" max="9216" width="9.140625" style="180"/>
    <col min="9217" max="9217" width="33.85546875" style="180" customWidth="1"/>
    <col min="9218" max="9218" width="10.5703125" style="180" customWidth="1"/>
    <col min="9219" max="9219" width="14.28515625" style="180" customWidth="1"/>
    <col min="9220" max="9220" width="12.140625" style="180" customWidth="1"/>
    <col min="9221" max="9221" width="13" style="180" customWidth="1"/>
    <col min="9222" max="9222" width="12.140625" style="180" customWidth="1"/>
    <col min="9223" max="9223" width="18" style="180" customWidth="1"/>
    <col min="9224" max="9224" width="14.7109375" style="180" customWidth="1"/>
    <col min="9225" max="9225" width="12.5703125" style="180" customWidth="1"/>
    <col min="9226" max="9226" width="12" style="180" customWidth="1"/>
    <col min="9227" max="9227" width="12.140625" style="180" customWidth="1"/>
    <col min="9228" max="9472" width="9.140625" style="180"/>
    <col min="9473" max="9473" width="33.85546875" style="180" customWidth="1"/>
    <col min="9474" max="9474" width="10.5703125" style="180" customWidth="1"/>
    <col min="9475" max="9475" width="14.28515625" style="180" customWidth="1"/>
    <col min="9476" max="9476" width="12.140625" style="180" customWidth="1"/>
    <col min="9477" max="9477" width="13" style="180" customWidth="1"/>
    <col min="9478" max="9478" width="12.140625" style="180" customWidth="1"/>
    <col min="9479" max="9479" width="18" style="180" customWidth="1"/>
    <col min="9480" max="9480" width="14.7109375" style="180" customWidth="1"/>
    <col min="9481" max="9481" width="12.5703125" style="180" customWidth="1"/>
    <col min="9482" max="9482" width="12" style="180" customWidth="1"/>
    <col min="9483" max="9483" width="12.140625" style="180" customWidth="1"/>
    <col min="9484" max="9728" width="9.140625" style="180"/>
    <col min="9729" max="9729" width="33.85546875" style="180" customWidth="1"/>
    <col min="9730" max="9730" width="10.5703125" style="180" customWidth="1"/>
    <col min="9731" max="9731" width="14.28515625" style="180" customWidth="1"/>
    <col min="9732" max="9732" width="12.140625" style="180" customWidth="1"/>
    <col min="9733" max="9733" width="13" style="180" customWidth="1"/>
    <col min="9734" max="9734" width="12.140625" style="180" customWidth="1"/>
    <col min="9735" max="9735" width="18" style="180" customWidth="1"/>
    <col min="9736" max="9736" width="14.7109375" style="180" customWidth="1"/>
    <col min="9737" max="9737" width="12.5703125" style="180" customWidth="1"/>
    <col min="9738" max="9738" width="12" style="180" customWidth="1"/>
    <col min="9739" max="9739" width="12.140625" style="180" customWidth="1"/>
    <col min="9740" max="9984" width="9.140625" style="180"/>
    <col min="9985" max="9985" width="33.85546875" style="180" customWidth="1"/>
    <col min="9986" max="9986" width="10.5703125" style="180" customWidth="1"/>
    <col min="9987" max="9987" width="14.28515625" style="180" customWidth="1"/>
    <col min="9988" max="9988" width="12.140625" style="180" customWidth="1"/>
    <col min="9989" max="9989" width="13" style="180" customWidth="1"/>
    <col min="9990" max="9990" width="12.140625" style="180" customWidth="1"/>
    <col min="9991" max="9991" width="18" style="180" customWidth="1"/>
    <col min="9992" max="9992" width="14.7109375" style="180" customWidth="1"/>
    <col min="9993" max="9993" width="12.5703125" style="180" customWidth="1"/>
    <col min="9994" max="9994" width="12" style="180" customWidth="1"/>
    <col min="9995" max="9995" width="12.140625" style="180" customWidth="1"/>
    <col min="9996" max="10240" width="9.140625" style="180"/>
    <col min="10241" max="10241" width="33.85546875" style="180" customWidth="1"/>
    <col min="10242" max="10242" width="10.5703125" style="180" customWidth="1"/>
    <col min="10243" max="10243" width="14.28515625" style="180" customWidth="1"/>
    <col min="10244" max="10244" width="12.140625" style="180" customWidth="1"/>
    <col min="10245" max="10245" width="13" style="180" customWidth="1"/>
    <col min="10246" max="10246" width="12.140625" style="180" customWidth="1"/>
    <col min="10247" max="10247" width="18" style="180" customWidth="1"/>
    <col min="10248" max="10248" width="14.7109375" style="180" customWidth="1"/>
    <col min="10249" max="10249" width="12.5703125" style="180" customWidth="1"/>
    <col min="10250" max="10250" width="12" style="180" customWidth="1"/>
    <col min="10251" max="10251" width="12.140625" style="180" customWidth="1"/>
    <col min="10252" max="10496" width="9.140625" style="180"/>
    <col min="10497" max="10497" width="33.85546875" style="180" customWidth="1"/>
    <col min="10498" max="10498" width="10.5703125" style="180" customWidth="1"/>
    <col min="10499" max="10499" width="14.28515625" style="180" customWidth="1"/>
    <col min="10500" max="10500" width="12.140625" style="180" customWidth="1"/>
    <col min="10501" max="10501" width="13" style="180" customWidth="1"/>
    <col min="10502" max="10502" width="12.140625" style="180" customWidth="1"/>
    <col min="10503" max="10503" width="18" style="180" customWidth="1"/>
    <col min="10504" max="10504" width="14.7109375" style="180" customWidth="1"/>
    <col min="10505" max="10505" width="12.5703125" style="180" customWidth="1"/>
    <col min="10506" max="10506" width="12" style="180" customWidth="1"/>
    <col min="10507" max="10507" width="12.140625" style="180" customWidth="1"/>
    <col min="10508" max="10752" width="9.140625" style="180"/>
    <col min="10753" max="10753" width="33.85546875" style="180" customWidth="1"/>
    <col min="10754" max="10754" width="10.5703125" style="180" customWidth="1"/>
    <col min="10755" max="10755" width="14.28515625" style="180" customWidth="1"/>
    <col min="10756" max="10756" width="12.140625" style="180" customWidth="1"/>
    <col min="10757" max="10757" width="13" style="180" customWidth="1"/>
    <col min="10758" max="10758" width="12.140625" style="180" customWidth="1"/>
    <col min="10759" max="10759" width="18" style="180" customWidth="1"/>
    <col min="10760" max="10760" width="14.7109375" style="180" customWidth="1"/>
    <col min="10761" max="10761" width="12.5703125" style="180" customWidth="1"/>
    <col min="10762" max="10762" width="12" style="180" customWidth="1"/>
    <col min="10763" max="10763" width="12.140625" style="180" customWidth="1"/>
    <col min="10764" max="11008" width="9.140625" style="180"/>
    <col min="11009" max="11009" width="33.85546875" style="180" customWidth="1"/>
    <col min="11010" max="11010" width="10.5703125" style="180" customWidth="1"/>
    <col min="11011" max="11011" width="14.28515625" style="180" customWidth="1"/>
    <col min="11012" max="11012" width="12.140625" style="180" customWidth="1"/>
    <col min="11013" max="11013" width="13" style="180" customWidth="1"/>
    <col min="11014" max="11014" width="12.140625" style="180" customWidth="1"/>
    <col min="11015" max="11015" width="18" style="180" customWidth="1"/>
    <col min="11016" max="11016" width="14.7109375" style="180" customWidth="1"/>
    <col min="11017" max="11017" width="12.5703125" style="180" customWidth="1"/>
    <col min="11018" max="11018" width="12" style="180" customWidth="1"/>
    <col min="11019" max="11019" width="12.140625" style="180" customWidth="1"/>
    <col min="11020" max="11264" width="9.140625" style="180"/>
    <col min="11265" max="11265" width="33.85546875" style="180" customWidth="1"/>
    <col min="11266" max="11266" width="10.5703125" style="180" customWidth="1"/>
    <col min="11267" max="11267" width="14.28515625" style="180" customWidth="1"/>
    <col min="11268" max="11268" width="12.140625" style="180" customWidth="1"/>
    <col min="11269" max="11269" width="13" style="180" customWidth="1"/>
    <col min="11270" max="11270" width="12.140625" style="180" customWidth="1"/>
    <col min="11271" max="11271" width="18" style="180" customWidth="1"/>
    <col min="11272" max="11272" width="14.7109375" style="180" customWidth="1"/>
    <col min="11273" max="11273" width="12.5703125" style="180" customWidth="1"/>
    <col min="11274" max="11274" width="12" style="180" customWidth="1"/>
    <col min="11275" max="11275" width="12.140625" style="180" customWidth="1"/>
    <col min="11276" max="11520" width="9.140625" style="180"/>
    <col min="11521" max="11521" width="33.85546875" style="180" customWidth="1"/>
    <col min="11522" max="11522" width="10.5703125" style="180" customWidth="1"/>
    <col min="11523" max="11523" width="14.28515625" style="180" customWidth="1"/>
    <col min="11524" max="11524" width="12.140625" style="180" customWidth="1"/>
    <col min="11525" max="11525" width="13" style="180" customWidth="1"/>
    <col min="11526" max="11526" width="12.140625" style="180" customWidth="1"/>
    <col min="11527" max="11527" width="18" style="180" customWidth="1"/>
    <col min="11528" max="11528" width="14.7109375" style="180" customWidth="1"/>
    <col min="11529" max="11529" width="12.5703125" style="180" customWidth="1"/>
    <col min="11530" max="11530" width="12" style="180" customWidth="1"/>
    <col min="11531" max="11531" width="12.140625" style="180" customWidth="1"/>
    <col min="11532" max="11776" width="9.140625" style="180"/>
    <col min="11777" max="11777" width="33.85546875" style="180" customWidth="1"/>
    <col min="11778" max="11778" width="10.5703125" style="180" customWidth="1"/>
    <col min="11779" max="11779" width="14.28515625" style="180" customWidth="1"/>
    <col min="11780" max="11780" width="12.140625" style="180" customWidth="1"/>
    <col min="11781" max="11781" width="13" style="180" customWidth="1"/>
    <col min="11782" max="11782" width="12.140625" style="180" customWidth="1"/>
    <col min="11783" max="11783" width="18" style="180" customWidth="1"/>
    <col min="11784" max="11784" width="14.7109375" style="180" customWidth="1"/>
    <col min="11785" max="11785" width="12.5703125" style="180" customWidth="1"/>
    <col min="11786" max="11786" width="12" style="180" customWidth="1"/>
    <col min="11787" max="11787" width="12.140625" style="180" customWidth="1"/>
    <col min="11788" max="12032" width="9.140625" style="180"/>
    <col min="12033" max="12033" width="33.85546875" style="180" customWidth="1"/>
    <col min="12034" max="12034" width="10.5703125" style="180" customWidth="1"/>
    <col min="12035" max="12035" width="14.28515625" style="180" customWidth="1"/>
    <col min="12036" max="12036" width="12.140625" style="180" customWidth="1"/>
    <col min="12037" max="12037" width="13" style="180" customWidth="1"/>
    <col min="12038" max="12038" width="12.140625" style="180" customWidth="1"/>
    <col min="12039" max="12039" width="18" style="180" customWidth="1"/>
    <col min="12040" max="12040" width="14.7109375" style="180" customWidth="1"/>
    <col min="12041" max="12041" width="12.5703125" style="180" customWidth="1"/>
    <col min="12042" max="12042" width="12" style="180" customWidth="1"/>
    <col min="12043" max="12043" width="12.140625" style="180" customWidth="1"/>
    <col min="12044" max="12288" width="9.140625" style="180"/>
    <col min="12289" max="12289" width="33.85546875" style="180" customWidth="1"/>
    <col min="12290" max="12290" width="10.5703125" style="180" customWidth="1"/>
    <col min="12291" max="12291" width="14.28515625" style="180" customWidth="1"/>
    <col min="12292" max="12292" width="12.140625" style="180" customWidth="1"/>
    <col min="12293" max="12293" width="13" style="180" customWidth="1"/>
    <col min="12294" max="12294" width="12.140625" style="180" customWidth="1"/>
    <col min="12295" max="12295" width="18" style="180" customWidth="1"/>
    <col min="12296" max="12296" width="14.7109375" style="180" customWidth="1"/>
    <col min="12297" max="12297" width="12.5703125" style="180" customWidth="1"/>
    <col min="12298" max="12298" width="12" style="180" customWidth="1"/>
    <col min="12299" max="12299" width="12.140625" style="180" customWidth="1"/>
    <col min="12300" max="12544" width="9.140625" style="180"/>
    <col min="12545" max="12545" width="33.85546875" style="180" customWidth="1"/>
    <col min="12546" max="12546" width="10.5703125" style="180" customWidth="1"/>
    <col min="12547" max="12547" width="14.28515625" style="180" customWidth="1"/>
    <col min="12548" max="12548" width="12.140625" style="180" customWidth="1"/>
    <col min="12549" max="12549" width="13" style="180" customWidth="1"/>
    <col min="12550" max="12550" width="12.140625" style="180" customWidth="1"/>
    <col min="12551" max="12551" width="18" style="180" customWidth="1"/>
    <col min="12552" max="12552" width="14.7109375" style="180" customWidth="1"/>
    <col min="12553" max="12553" width="12.5703125" style="180" customWidth="1"/>
    <col min="12554" max="12554" width="12" style="180" customWidth="1"/>
    <col min="12555" max="12555" width="12.140625" style="180" customWidth="1"/>
    <col min="12556" max="12800" width="9.140625" style="180"/>
    <col min="12801" max="12801" width="33.85546875" style="180" customWidth="1"/>
    <col min="12802" max="12802" width="10.5703125" style="180" customWidth="1"/>
    <col min="12803" max="12803" width="14.28515625" style="180" customWidth="1"/>
    <col min="12804" max="12804" width="12.140625" style="180" customWidth="1"/>
    <col min="12805" max="12805" width="13" style="180" customWidth="1"/>
    <col min="12806" max="12806" width="12.140625" style="180" customWidth="1"/>
    <col min="12807" max="12807" width="18" style="180" customWidth="1"/>
    <col min="12808" max="12808" width="14.7109375" style="180" customWidth="1"/>
    <col min="12809" max="12809" width="12.5703125" style="180" customWidth="1"/>
    <col min="12810" max="12810" width="12" style="180" customWidth="1"/>
    <col min="12811" max="12811" width="12.140625" style="180" customWidth="1"/>
    <col min="12812" max="13056" width="9.140625" style="180"/>
    <col min="13057" max="13057" width="33.85546875" style="180" customWidth="1"/>
    <col min="13058" max="13058" width="10.5703125" style="180" customWidth="1"/>
    <col min="13059" max="13059" width="14.28515625" style="180" customWidth="1"/>
    <col min="13060" max="13060" width="12.140625" style="180" customWidth="1"/>
    <col min="13061" max="13061" width="13" style="180" customWidth="1"/>
    <col min="13062" max="13062" width="12.140625" style="180" customWidth="1"/>
    <col min="13063" max="13063" width="18" style="180" customWidth="1"/>
    <col min="13064" max="13064" width="14.7109375" style="180" customWidth="1"/>
    <col min="13065" max="13065" width="12.5703125" style="180" customWidth="1"/>
    <col min="13066" max="13066" width="12" style="180" customWidth="1"/>
    <col min="13067" max="13067" width="12.140625" style="180" customWidth="1"/>
    <col min="13068" max="13312" width="9.140625" style="180"/>
    <col min="13313" max="13313" width="33.85546875" style="180" customWidth="1"/>
    <col min="13314" max="13314" width="10.5703125" style="180" customWidth="1"/>
    <col min="13315" max="13315" width="14.28515625" style="180" customWidth="1"/>
    <col min="13316" max="13316" width="12.140625" style="180" customWidth="1"/>
    <col min="13317" max="13317" width="13" style="180" customWidth="1"/>
    <col min="13318" max="13318" width="12.140625" style="180" customWidth="1"/>
    <col min="13319" max="13319" width="18" style="180" customWidth="1"/>
    <col min="13320" max="13320" width="14.7109375" style="180" customWidth="1"/>
    <col min="13321" max="13321" width="12.5703125" style="180" customWidth="1"/>
    <col min="13322" max="13322" width="12" style="180" customWidth="1"/>
    <col min="13323" max="13323" width="12.140625" style="180" customWidth="1"/>
    <col min="13324" max="13568" width="9.140625" style="180"/>
    <col min="13569" max="13569" width="33.85546875" style="180" customWidth="1"/>
    <col min="13570" max="13570" width="10.5703125" style="180" customWidth="1"/>
    <col min="13571" max="13571" width="14.28515625" style="180" customWidth="1"/>
    <col min="13572" max="13572" width="12.140625" style="180" customWidth="1"/>
    <col min="13573" max="13573" width="13" style="180" customWidth="1"/>
    <col min="13574" max="13574" width="12.140625" style="180" customWidth="1"/>
    <col min="13575" max="13575" width="18" style="180" customWidth="1"/>
    <col min="13576" max="13576" width="14.7109375" style="180" customWidth="1"/>
    <col min="13577" max="13577" width="12.5703125" style="180" customWidth="1"/>
    <col min="13578" max="13578" width="12" style="180" customWidth="1"/>
    <col min="13579" max="13579" width="12.140625" style="180" customWidth="1"/>
    <col min="13580" max="13824" width="9.140625" style="180"/>
    <col min="13825" max="13825" width="33.85546875" style="180" customWidth="1"/>
    <col min="13826" max="13826" width="10.5703125" style="180" customWidth="1"/>
    <col min="13827" max="13827" width="14.28515625" style="180" customWidth="1"/>
    <col min="13828" max="13828" width="12.140625" style="180" customWidth="1"/>
    <col min="13829" max="13829" width="13" style="180" customWidth="1"/>
    <col min="13830" max="13830" width="12.140625" style="180" customWidth="1"/>
    <col min="13831" max="13831" width="18" style="180" customWidth="1"/>
    <col min="13832" max="13832" width="14.7109375" style="180" customWidth="1"/>
    <col min="13833" max="13833" width="12.5703125" style="180" customWidth="1"/>
    <col min="13834" max="13834" width="12" style="180" customWidth="1"/>
    <col min="13835" max="13835" width="12.140625" style="180" customWidth="1"/>
    <col min="13836" max="14080" width="9.140625" style="180"/>
    <col min="14081" max="14081" width="33.85546875" style="180" customWidth="1"/>
    <col min="14082" max="14082" width="10.5703125" style="180" customWidth="1"/>
    <col min="14083" max="14083" width="14.28515625" style="180" customWidth="1"/>
    <col min="14084" max="14084" width="12.140625" style="180" customWidth="1"/>
    <col min="14085" max="14085" width="13" style="180" customWidth="1"/>
    <col min="14086" max="14086" width="12.140625" style="180" customWidth="1"/>
    <col min="14087" max="14087" width="18" style="180" customWidth="1"/>
    <col min="14088" max="14088" width="14.7109375" style="180" customWidth="1"/>
    <col min="14089" max="14089" width="12.5703125" style="180" customWidth="1"/>
    <col min="14090" max="14090" width="12" style="180" customWidth="1"/>
    <col min="14091" max="14091" width="12.140625" style="180" customWidth="1"/>
    <col min="14092" max="14336" width="9.140625" style="180"/>
    <col min="14337" max="14337" width="33.85546875" style="180" customWidth="1"/>
    <col min="14338" max="14338" width="10.5703125" style="180" customWidth="1"/>
    <col min="14339" max="14339" width="14.28515625" style="180" customWidth="1"/>
    <col min="14340" max="14340" width="12.140625" style="180" customWidth="1"/>
    <col min="14341" max="14341" width="13" style="180" customWidth="1"/>
    <col min="14342" max="14342" width="12.140625" style="180" customWidth="1"/>
    <col min="14343" max="14343" width="18" style="180" customWidth="1"/>
    <col min="14344" max="14344" width="14.7109375" style="180" customWidth="1"/>
    <col min="14345" max="14345" width="12.5703125" style="180" customWidth="1"/>
    <col min="14346" max="14346" width="12" style="180" customWidth="1"/>
    <col min="14347" max="14347" width="12.140625" style="180" customWidth="1"/>
    <col min="14348" max="14592" width="9.140625" style="180"/>
    <col min="14593" max="14593" width="33.85546875" style="180" customWidth="1"/>
    <col min="14594" max="14594" width="10.5703125" style="180" customWidth="1"/>
    <col min="14595" max="14595" width="14.28515625" style="180" customWidth="1"/>
    <col min="14596" max="14596" width="12.140625" style="180" customWidth="1"/>
    <col min="14597" max="14597" width="13" style="180" customWidth="1"/>
    <col min="14598" max="14598" width="12.140625" style="180" customWidth="1"/>
    <col min="14599" max="14599" width="18" style="180" customWidth="1"/>
    <col min="14600" max="14600" width="14.7109375" style="180" customWidth="1"/>
    <col min="14601" max="14601" width="12.5703125" style="180" customWidth="1"/>
    <col min="14602" max="14602" width="12" style="180" customWidth="1"/>
    <col min="14603" max="14603" width="12.140625" style="180" customWidth="1"/>
    <col min="14604" max="14848" width="9.140625" style="180"/>
    <col min="14849" max="14849" width="33.85546875" style="180" customWidth="1"/>
    <col min="14850" max="14850" width="10.5703125" style="180" customWidth="1"/>
    <col min="14851" max="14851" width="14.28515625" style="180" customWidth="1"/>
    <col min="14852" max="14852" width="12.140625" style="180" customWidth="1"/>
    <col min="14853" max="14853" width="13" style="180" customWidth="1"/>
    <col min="14854" max="14854" width="12.140625" style="180" customWidth="1"/>
    <col min="14855" max="14855" width="18" style="180" customWidth="1"/>
    <col min="14856" max="14856" width="14.7109375" style="180" customWidth="1"/>
    <col min="14857" max="14857" width="12.5703125" style="180" customWidth="1"/>
    <col min="14858" max="14858" width="12" style="180" customWidth="1"/>
    <col min="14859" max="14859" width="12.140625" style="180" customWidth="1"/>
    <col min="14860" max="15104" width="9.140625" style="180"/>
    <col min="15105" max="15105" width="33.85546875" style="180" customWidth="1"/>
    <col min="15106" max="15106" width="10.5703125" style="180" customWidth="1"/>
    <col min="15107" max="15107" width="14.28515625" style="180" customWidth="1"/>
    <col min="15108" max="15108" width="12.140625" style="180" customWidth="1"/>
    <col min="15109" max="15109" width="13" style="180" customWidth="1"/>
    <col min="15110" max="15110" width="12.140625" style="180" customWidth="1"/>
    <col min="15111" max="15111" width="18" style="180" customWidth="1"/>
    <col min="15112" max="15112" width="14.7109375" style="180" customWidth="1"/>
    <col min="15113" max="15113" width="12.5703125" style="180" customWidth="1"/>
    <col min="15114" max="15114" width="12" style="180" customWidth="1"/>
    <col min="15115" max="15115" width="12.140625" style="180" customWidth="1"/>
    <col min="15116" max="15360" width="9.140625" style="180"/>
    <col min="15361" max="15361" width="33.85546875" style="180" customWidth="1"/>
    <col min="15362" max="15362" width="10.5703125" style="180" customWidth="1"/>
    <col min="15363" max="15363" width="14.28515625" style="180" customWidth="1"/>
    <col min="15364" max="15364" width="12.140625" style="180" customWidth="1"/>
    <col min="15365" max="15365" width="13" style="180" customWidth="1"/>
    <col min="15366" max="15366" width="12.140625" style="180" customWidth="1"/>
    <col min="15367" max="15367" width="18" style="180" customWidth="1"/>
    <col min="15368" max="15368" width="14.7109375" style="180" customWidth="1"/>
    <col min="15369" max="15369" width="12.5703125" style="180" customWidth="1"/>
    <col min="15370" max="15370" width="12" style="180" customWidth="1"/>
    <col min="15371" max="15371" width="12.140625" style="180" customWidth="1"/>
    <col min="15372" max="15616" width="9.140625" style="180"/>
    <col min="15617" max="15617" width="33.85546875" style="180" customWidth="1"/>
    <col min="15618" max="15618" width="10.5703125" style="180" customWidth="1"/>
    <col min="15619" max="15619" width="14.28515625" style="180" customWidth="1"/>
    <col min="15620" max="15620" width="12.140625" style="180" customWidth="1"/>
    <col min="15621" max="15621" width="13" style="180" customWidth="1"/>
    <col min="15622" max="15622" width="12.140625" style="180" customWidth="1"/>
    <col min="15623" max="15623" width="18" style="180" customWidth="1"/>
    <col min="15624" max="15624" width="14.7109375" style="180" customWidth="1"/>
    <col min="15625" max="15625" width="12.5703125" style="180" customWidth="1"/>
    <col min="15626" max="15626" width="12" style="180" customWidth="1"/>
    <col min="15627" max="15627" width="12.140625" style="180" customWidth="1"/>
    <col min="15628" max="15872" width="9.140625" style="180"/>
    <col min="15873" max="15873" width="33.85546875" style="180" customWidth="1"/>
    <col min="15874" max="15874" width="10.5703125" style="180" customWidth="1"/>
    <col min="15875" max="15875" width="14.28515625" style="180" customWidth="1"/>
    <col min="15876" max="15876" width="12.140625" style="180" customWidth="1"/>
    <col min="15877" max="15877" width="13" style="180" customWidth="1"/>
    <col min="15878" max="15878" width="12.140625" style="180" customWidth="1"/>
    <col min="15879" max="15879" width="18" style="180" customWidth="1"/>
    <col min="15880" max="15880" width="14.7109375" style="180" customWidth="1"/>
    <col min="15881" max="15881" width="12.5703125" style="180" customWidth="1"/>
    <col min="15882" max="15882" width="12" style="180" customWidth="1"/>
    <col min="15883" max="15883" width="12.140625" style="180" customWidth="1"/>
    <col min="15884" max="16128" width="9.140625" style="180"/>
    <col min="16129" max="16129" width="33.85546875" style="180" customWidth="1"/>
    <col min="16130" max="16130" width="10.5703125" style="180" customWidth="1"/>
    <col min="16131" max="16131" width="14.28515625" style="180" customWidth="1"/>
    <col min="16132" max="16132" width="12.140625" style="180" customWidth="1"/>
    <col min="16133" max="16133" width="13" style="180" customWidth="1"/>
    <col min="16134" max="16134" width="12.140625" style="180" customWidth="1"/>
    <col min="16135" max="16135" width="18" style="180" customWidth="1"/>
    <col min="16136" max="16136" width="14.7109375" style="180" customWidth="1"/>
    <col min="16137" max="16137" width="12.5703125" style="180" customWidth="1"/>
    <col min="16138" max="16138" width="12" style="180" customWidth="1"/>
    <col min="16139" max="16139" width="12.140625" style="180" customWidth="1"/>
    <col min="16140" max="16384" width="9.140625" style="180"/>
  </cols>
  <sheetData>
    <row r="1" spans="1:15" ht="20.25" customHeight="1" x14ac:dyDescent="0.25">
      <c r="A1" s="349" t="s">
        <v>90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97"/>
      <c r="M1" s="197"/>
    </row>
    <row r="2" spans="1:15" s="181" customFormat="1" ht="23.25" customHeight="1" x14ac:dyDescent="0.2">
      <c r="A2" s="349" t="s">
        <v>115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5" s="181" customFormat="1" ht="18.75" customHeight="1" x14ac:dyDescent="0.25">
      <c r="C3" s="182"/>
      <c r="D3" s="182"/>
      <c r="E3" s="182"/>
      <c r="G3" s="182"/>
      <c r="H3" s="182"/>
      <c r="I3" s="183"/>
      <c r="J3" s="184"/>
      <c r="K3" s="181" t="s">
        <v>68</v>
      </c>
    </row>
    <row r="4" spans="1:15" s="185" customFormat="1" ht="24" customHeight="1" x14ac:dyDescent="0.2">
      <c r="A4" s="350"/>
      <c r="B4" s="348" t="s">
        <v>24</v>
      </c>
      <c r="C4" s="348" t="s">
        <v>18</v>
      </c>
      <c r="D4" s="348" t="s">
        <v>69</v>
      </c>
      <c r="E4" s="348" t="s">
        <v>70</v>
      </c>
      <c r="F4" s="348" t="s">
        <v>71</v>
      </c>
      <c r="G4" s="348" t="s">
        <v>19</v>
      </c>
      <c r="H4" s="348" t="s">
        <v>8</v>
      </c>
      <c r="I4" s="348" t="s">
        <v>13</v>
      </c>
      <c r="J4" s="347" t="s">
        <v>72</v>
      </c>
      <c r="K4" s="348" t="s">
        <v>14</v>
      </c>
    </row>
    <row r="5" spans="1:15" s="186" customFormat="1" ht="30.75" customHeight="1" x14ac:dyDescent="0.2">
      <c r="A5" s="351"/>
      <c r="B5" s="348"/>
      <c r="C5" s="348"/>
      <c r="D5" s="348"/>
      <c r="E5" s="348"/>
      <c r="F5" s="348"/>
      <c r="G5" s="348"/>
      <c r="H5" s="348"/>
      <c r="I5" s="348"/>
      <c r="J5" s="347"/>
      <c r="K5" s="348"/>
    </row>
    <row r="6" spans="1:15" s="186" customFormat="1" ht="42.75" customHeight="1" x14ac:dyDescent="0.2">
      <c r="A6" s="351"/>
      <c r="B6" s="348"/>
      <c r="C6" s="348"/>
      <c r="D6" s="348"/>
      <c r="E6" s="348"/>
      <c r="F6" s="348"/>
      <c r="G6" s="348"/>
      <c r="H6" s="348"/>
      <c r="I6" s="348"/>
      <c r="J6" s="347"/>
      <c r="K6" s="348"/>
    </row>
    <row r="7" spans="1:15" s="188" customFormat="1" ht="11.25" x14ac:dyDescent="0.2">
      <c r="A7" s="187" t="s">
        <v>3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87">
        <v>6</v>
      </c>
      <c r="H7" s="187">
        <v>7</v>
      </c>
      <c r="I7" s="187">
        <v>8</v>
      </c>
      <c r="J7" s="187">
        <v>9</v>
      </c>
      <c r="K7" s="187">
        <v>10</v>
      </c>
    </row>
    <row r="8" spans="1:15" s="189" customFormat="1" ht="18.75" x14ac:dyDescent="0.25">
      <c r="A8" s="247" t="s">
        <v>38</v>
      </c>
      <c r="B8" s="211">
        <f>SUM(B9:B26)</f>
        <v>10704</v>
      </c>
      <c r="C8" s="211">
        <f t="shared" ref="C8:K8" si="0">SUM(C9:C26)</f>
        <v>7552</v>
      </c>
      <c r="D8" s="211">
        <f t="shared" si="0"/>
        <v>3187</v>
      </c>
      <c r="E8" s="211">
        <f t="shared" si="0"/>
        <v>1850</v>
      </c>
      <c r="F8" s="211">
        <f t="shared" si="0"/>
        <v>397</v>
      </c>
      <c r="G8" s="211">
        <f t="shared" si="0"/>
        <v>339</v>
      </c>
      <c r="H8" s="211">
        <f t="shared" si="0"/>
        <v>7440</v>
      </c>
      <c r="I8" s="211">
        <f t="shared" si="0"/>
        <v>3076</v>
      </c>
      <c r="J8" s="211">
        <f t="shared" si="0"/>
        <v>2526</v>
      </c>
      <c r="K8" s="211">
        <f t="shared" si="0"/>
        <v>2241</v>
      </c>
    </row>
    <row r="9" spans="1:15" ht="18.75" x14ac:dyDescent="0.3">
      <c r="A9" s="174" t="s">
        <v>73</v>
      </c>
      <c r="B9" s="190">
        <v>539</v>
      </c>
      <c r="C9" s="191">
        <v>462</v>
      </c>
      <c r="D9" s="192">
        <v>234</v>
      </c>
      <c r="E9" s="191">
        <v>189</v>
      </c>
      <c r="F9" s="191">
        <v>42</v>
      </c>
      <c r="G9" s="192">
        <v>33</v>
      </c>
      <c r="H9" s="192">
        <v>460</v>
      </c>
      <c r="I9" s="192">
        <v>172</v>
      </c>
      <c r="J9" s="191">
        <v>151</v>
      </c>
      <c r="K9" s="191">
        <v>145</v>
      </c>
      <c r="O9" s="189"/>
    </row>
    <row r="10" spans="1:15" ht="18.75" x14ac:dyDescent="0.3">
      <c r="A10" s="174" t="s">
        <v>74</v>
      </c>
      <c r="B10" s="190">
        <v>232</v>
      </c>
      <c r="C10" s="191">
        <v>181</v>
      </c>
      <c r="D10" s="192">
        <v>74</v>
      </c>
      <c r="E10" s="191">
        <v>44</v>
      </c>
      <c r="F10" s="191">
        <v>3</v>
      </c>
      <c r="G10" s="192">
        <v>9</v>
      </c>
      <c r="H10" s="192">
        <v>177</v>
      </c>
      <c r="I10" s="192">
        <v>84</v>
      </c>
      <c r="J10" s="191">
        <v>71</v>
      </c>
      <c r="K10" s="191">
        <v>67</v>
      </c>
      <c r="O10" s="189"/>
    </row>
    <row r="11" spans="1:15" ht="18.75" x14ac:dyDescent="0.3">
      <c r="A11" s="174" t="s">
        <v>75</v>
      </c>
      <c r="B11" s="190">
        <v>166</v>
      </c>
      <c r="C11" s="193">
        <v>119</v>
      </c>
      <c r="D11" s="194">
        <v>45</v>
      </c>
      <c r="E11" s="193">
        <v>21</v>
      </c>
      <c r="F11" s="193">
        <v>0</v>
      </c>
      <c r="G11" s="194">
        <v>15</v>
      </c>
      <c r="H11" s="194">
        <v>117</v>
      </c>
      <c r="I11" s="194">
        <v>49</v>
      </c>
      <c r="J11" s="193">
        <v>37</v>
      </c>
      <c r="K11" s="193">
        <v>33</v>
      </c>
      <c r="O11" s="189"/>
    </row>
    <row r="12" spans="1:15" ht="18.75" x14ac:dyDescent="0.3">
      <c r="A12" s="174" t="s">
        <v>76</v>
      </c>
      <c r="B12" s="190">
        <v>487</v>
      </c>
      <c r="C12" s="193">
        <v>395</v>
      </c>
      <c r="D12" s="194">
        <v>135</v>
      </c>
      <c r="E12" s="193">
        <v>87</v>
      </c>
      <c r="F12" s="193">
        <v>36</v>
      </c>
      <c r="G12" s="194">
        <v>22</v>
      </c>
      <c r="H12" s="194">
        <v>390</v>
      </c>
      <c r="I12" s="194">
        <v>153</v>
      </c>
      <c r="J12" s="193">
        <v>143</v>
      </c>
      <c r="K12" s="193">
        <v>134</v>
      </c>
      <c r="O12" s="189"/>
    </row>
    <row r="13" spans="1:15" ht="18.75" x14ac:dyDescent="0.3">
      <c r="A13" s="174" t="s">
        <v>77</v>
      </c>
      <c r="B13" s="190">
        <v>227</v>
      </c>
      <c r="C13" s="193">
        <v>182</v>
      </c>
      <c r="D13" s="194">
        <v>96</v>
      </c>
      <c r="E13" s="193">
        <v>60</v>
      </c>
      <c r="F13" s="193">
        <v>7</v>
      </c>
      <c r="G13" s="194">
        <v>19</v>
      </c>
      <c r="H13" s="194">
        <v>175</v>
      </c>
      <c r="I13" s="194">
        <v>67</v>
      </c>
      <c r="J13" s="193">
        <v>66</v>
      </c>
      <c r="K13" s="193">
        <v>62</v>
      </c>
      <c r="O13" s="189"/>
    </row>
    <row r="14" spans="1:15" ht="18.75" x14ac:dyDescent="0.3">
      <c r="A14" s="174" t="s">
        <v>78</v>
      </c>
      <c r="B14" s="190">
        <v>611</v>
      </c>
      <c r="C14" s="193">
        <v>458</v>
      </c>
      <c r="D14" s="194">
        <v>221</v>
      </c>
      <c r="E14" s="193">
        <v>150</v>
      </c>
      <c r="F14" s="193">
        <v>73</v>
      </c>
      <c r="G14" s="194">
        <v>6</v>
      </c>
      <c r="H14" s="194">
        <v>450</v>
      </c>
      <c r="I14" s="194">
        <v>168</v>
      </c>
      <c r="J14" s="193">
        <v>126</v>
      </c>
      <c r="K14" s="193">
        <v>104</v>
      </c>
      <c r="O14" s="189"/>
    </row>
    <row r="15" spans="1:15" ht="18.75" x14ac:dyDescent="0.3">
      <c r="A15" s="174" t="s">
        <v>79</v>
      </c>
      <c r="B15" s="190">
        <v>246</v>
      </c>
      <c r="C15" s="193">
        <v>190</v>
      </c>
      <c r="D15" s="194">
        <v>71</v>
      </c>
      <c r="E15" s="193">
        <v>27</v>
      </c>
      <c r="F15" s="193">
        <v>3</v>
      </c>
      <c r="G15" s="194">
        <v>16</v>
      </c>
      <c r="H15" s="194">
        <v>190</v>
      </c>
      <c r="I15" s="194">
        <v>86</v>
      </c>
      <c r="J15" s="193">
        <v>82</v>
      </c>
      <c r="K15" s="193">
        <v>73</v>
      </c>
      <c r="O15" s="189"/>
    </row>
    <row r="16" spans="1:15" ht="18.75" x14ac:dyDescent="0.3">
      <c r="A16" s="174" t="s">
        <v>80</v>
      </c>
      <c r="B16" s="190">
        <v>463</v>
      </c>
      <c r="C16" s="193">
        <v>383</v>
      </c>
      <c r="D16" s="194">
        <v>90</v>
      </c>
      <c r="E16" s="193">
        <v>53</v>
      </c>
      <c r="F16" s="193">
        <v>31</v>
      </c>
      <c r="G16" s="194">
        <v>3</v>
      </c>
      <c r="H16" s="194">
        <v>378</v>
      </c>
      <c r="I16" s="194">
        <v>216</v>
      </c>
      <c r="J16" s="193">
        <v>194</v>
      </c>
      <c r="K16" s="193">
        <v>159</v>
      </c>
      <c r="O16" s="189"/>
    </row>
    <row r="17" spans="1:15" ht="18.75" x14ac:dyDescent="0.3">
      <c r="A17" s="174" t="s">
        <v>81</v>
      </c>
      <c r="B17" s="190">
        <v>460</v>
      </c>
      <c r="C17" s="193">
        <v>319</v>
      </c>
      <c r="D17" s="194">
        <v>153</v>
      </c>
      <c r="E17" s="193">
        <v>78</v>
      </c>
      <c r="F17" s="193">
        <v>3</v>
      </c>
      <c r="G17" s="194">
        <v>0</v>
      </c>
      <c r="H17" s="194">
        <v>317</v>
      </c>
      <c r="I17" s="194">
        <v>153</v>
      </c>
      <c r="J17" s="193">
        <v>118</v>
      </c>
      <c r="K17" s="193">
        <v>110</v>
      </c>
      <c r="O17" s="189"/>
    </row>
    <row r="18" spans="1:15" ht="18.75" x14ac:dyDescent="0.3">
      <c r="A18" s="174" t="s">
        <v>82</v>
      </c>
      <c r="B18" s="190">
        <v>374</v>
      </c>
      <c r="C18" s="193">
        <v>285</v>
      </c>
      <c r="D18" s="194">
        <v>99</v>
      </c>
      <c r="E18" s="193">
        <v>61</v>
      </c>
      <c r="F18" s="193">
        <v>38</v>
      </c>
      <c r="G18" s="194">
        <v>52</v>
      </c>
      <c r="H18" s="194">
        <v>280</v>
      </c>
      <c r="I18" s="194">
        <v>160</v>
      </c>
      <c r="J18" s="193">
        <v>133</v>
      </c>
      <c r="K18" s="193">
        <v>100</v>
      </c>
      <c r="O18" s="189"/>
    </row>
    <row r="19" spans="1:15" ht="18.75" x14ac:dyDescent="0.3">
      <c r="A19" s="174" t="s">
        <v>83</v>
      </c>
      <c r="B19" s="190">
        <v>360</v>
      </c>
      <c r="C19" s="193">
        <v>299</v>
      </c>
      <c r="D19" s="194">
        <v>111</v>
      </c>
      <c r="E19" s="193">
        <v>70</v>
      </c>
      <c r="F19" s="193">
        <v>31</v>
      </c>
      <c r="G19" s="194">
        <v>14</v>
      </c>
      <c r="H19" s="194">
        <v>288</v>
      </c>
      <c r="I19" s="194">
        <v>124</v>
      </c>
      <c r="J19" s="193">
        <v>119</v>
      </c>
      <c r="K19" s="193">
        <v>109</v>
      </c>
      <c r="O19" s="189"/>
    </row>
    <row r="20" spans="1:15" ht="18.75" x14ac:dyDescent="0.3">
      <c r="A20" s="174" t="s">
        <v>84</v>
      </c>
      <c r="B20" s="190">
        <v>283</v>
      </c>
      <c r="C20" s="193">
        <v>247</v>
      </c>
      <c r="D20" s="194">
        <v>98</v>
      </c>
      <c r="E20" s="193">
        <v>72</v>
      </c>
      <c r="F20" s="193">
        <v>31</v>
      </c>
      <c r="G20" s="194">
        <v>26</v>
      </c>
      <c r="H20" s="194">
        <v>247</v>
      </c>
      <c r="I20" s="194">
        <v>122</v>
      </c>
      <c r="J20" s="193">
        <v>115</v>
      </c>
      <c r="K20" s="193">
        <v>97</v>
      </c>
      <c r="O20" s="189"/>
    </row>
    <row r="21" spans="1:15" ht="18.75" x14ac:dyDescent="0.3">
      <c r="A21" s="174" t="s">
        <v>85</v>
      </c>
      <c r="B21" s="190">
        <v>437</v>
      </c>
      <c r="C21" s="193">
        <v>397</v>
      </c>
      <c r="D21" s="194">
        <v>161</v>
      </c>
      <c r="E21" s="193">
        <v>127</v>
      </c>
      <c r="F21" s="193">
        <v>15</v>
      </c>
      <c r="G21" s="194">
        <v>64</v>
      </c>
      <c r="H21" s="194">
        <v>393</v>
      </c>
      <c r="I21" s="194">
        <v>138</v>
      </c>
      <c r="J21" s="193">
        <v>127</v>
      </c>
      <c r="K21" s="193">
        <v>112</v>
      </c>
      <c r="O21" s="189"/>
    </row>
    <row r="22" spans="1:15" ht="18.75" x14ac:dyDescent="0.3">
      <c r="A22" s="174" t="s">
        <v>86</v>
      </c>
      <c r="B22" s="190">
        <v>269</v>
      </c>
      <c r="C22" s="193">
        <v>226</v>
      </c>
      <c r="D22" s="194">
        <v>89</v>
      </c>
      <c r="E22" s="193">
        <v>60</v>
      </c>
      <c r="F22" s="193">
        <v>5</v>
      </c>
      <c r="G22" s="194">
        <v>2</v>
      </c>
      <c r="H22" s="194">
        <v>222</v>
      </c>
      <c r="I22" s="194">
        <v>91</v>
      </c>
      <c r="J22" s="193">
        <v>85</v>
      </c>
      <c r="K22" s="193">
        <v>75</v>
      </c>
      <c r="O22" s="189"/>
    </row>
    <row r="23" spans="1:15" ht="18.75" x14ac:dyDescent="0.3">
      <c r="A23" s="174" t="s">
        <v>87</v>
      </c>
      <c r="B23" s="190">
        <v>663</v>
      </c>
      <c r="C23" s="193">
        <v>509</v>
      </c>
      <c r="D23" s="194">
        <v>208</v>
      </c>
      <c r="E23" s="193">
        <v>116</v>
      </c>
      <c r="F23" s="193">
        <v>27</v>
      </c>
      <c r="G23" s="194">
        <v>0</v>
      </c>
      <c r="H23" s="194">
        <v>506</v>
      </c>
      <c r="I23" s="194">
        <v>131</v>
      </c>
      <c r="J23" s="193">
        <v>126</v>
      </c>
      <c r="K23" s="193">
        <v>117</v>
      </c>
      <c r="O23" s="189"/>
    </row>
    <row r="24" spans="1:15" ht="18.75" x14ac:dyDescent="0.3">
      <c r="A24" s="174" t="s">
        <v>39</v>
      </c>
      <c r="B24" s="190">
        <v>1333</v>
      </c>
      <c r="C24" s="193">
        <v>877</v>
      </c>
      <c r="D24" s="194">
        <v>453</v>
      </c>
      <c r="E24" s="193">
        <v>200</v>
      </c>
      <c r="F24" s="193">
        <v>33</v>
      </c>
      <c r="G24" s="194">
        <v>26</v>
      </c>
      <c r="H24" s="194">
        <v>864</v>
      </c>
      <c r="I24" s="194">
        <v>377</v>
      </c>
      <c r="J24" s="193">
        <v>283</v>
      </c>
      <c r="K24" s="193">
        <v>247</v>
      </c>
      <c r="O24" s="189"/>
    </row>
    <row r="25" spans="1:15" ht="18.75" x14ac:dyDescent="0.3">
      <c r="A25" s="174" t="s">
        <v>88</v>
      </c>
      <c r="B25" s="190">
        <v>2713</v>
      </c>
      <c r="C25" s="193">
        <v>1484</v>
      </c>
      <c r="D25" s="194">
        <v>621</v>
      </c>
      <c r="E25" s="193">
        <v>338</v>
      </c>
      <c r="F25" s="193">
        <v>17</v>
      </c>
      <c r="G25" s="194">
        <v>23</v>
      </c>
      <c r="H25" s="194">
        <v>1462</v>
      </c>
      <c r="I25" s="194">
        <v>597</v>
      </c>
      <c r="J25" s="193">
        <v>385</v>
      </c>
      <c r="K25" s="193">
        <v>344</v>
      </c>
      <c r="O25" s="189"/>
    </row>
    <row r="26" spans="1:15" ht="18.75" x14ac:dyDescent="0.3">
      <c r="A26" s="174" t="s">
        <v>89</v>
      </c>
      <c r="B26" s="190">
        <v>841</v>
      </c>
      <c r="C26" s="193">
        <v>539</v>
      </c>
      <c r="D26" s="194">
        <v>228</v>
      </c>
      <c r="E26" s="193">
        <v>97</v>
      </c>
      <c r="F26" s="193">
        <v>2</v>
      </c>
      <c r="G26" s="194">
        <v>9</v>
      </c>
      <c r="H26" s="194">
        <v>524</v>
      </c>
      <c r="I26" s="194">
        <v>188</v>
      </c>
      <c r="J26" s="193">
        <v>165</v>
      </c>
      <c r="K26" s="193">
        <v>153</v>
      </c>
      <c r="O26" s="189"/>
    </row>
    <row r="27" spans="1:15" ht="24.6" customHeight="1" x14ac:dyDescent="0.25">
      <c r="H27" s="195"/>
      <c r="I27" s="196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Ruler="0" zoomScale="70" zoomScaleNormal="70" zoomScaleSheetLayoutView="80" zoomScalePageLayoutView="73" workbookViewId="0">
      <selection activeCell="G11" sqref="G11"/>
    </sheetView>
  </sheetViews>
  <sheetFormatPr defaultColWidth="8" defaultRowHeight="12.75" x14ac:dyDescent="0.2"/>
  <cols>
    <col min="1" max="1" width="54.5703125" style="97" customWidth="1"/>
    <col min="2" max="3" width="14.5703125" style="16" customWidth="1"/>
    <col min="4" max="4" width="8.7109375" style="97" customWidth="1"/>
    <col min="5" max="5" width="11.85546875" style="97" customWidth="1"/>
    <col min="6" max="7" width="14.5703125" style="97" customWidth="1"/>
    <col min="8" max="8" width="8.85546875" style="97" customWidth="1"/>
    <col min="9" max="9" width="10.85546875" style="97" customWidth="1"/>
    <col min="10" max="10" width="8" style="16"/>
    <col min="11" max="11" width="16.5703125" style="245" customWidth="1"/>
    <col min="12" max="12" width="15.5703125" style="245" customWidth="1"/>
    <col min="13" max="13" width="8" style="245"/>
    <col min="14" max="19" width="8" style="16"/>
    <col min="20" max="16384" width="8" style="97"/>
  </cols>
  <sheetData>
    <row r="1" spans="1:19" ht="27" customHeight="1" x14ac:dyDescent="0.2">
      <c r="F1" s="252"/>
      <c r="G1" s="252"/>
      <c r="H1" s="252"/>
      <c r="I1" s="252"/>
    </row>
    <row r="2" spans="1:19" ht="27" customHeight="1" x14ac:dyDescent="0.2">
      <c r="A2" s="352" t="s">
        <v>49</v>
      </c>
      <c r="B2" s="352"/>
      <c r="C2" s="352"/>
      <c r="D2" s="352"/>
      <c r="E2" s="352"/>
      <c r="F2" s="352"/>
      <c r="G2" s="352"/>
      <c r="H2" s="352"/>
      <c r="I2" s="352"/>
    </row>
    <row r="3" spans="1:19" ht="23.25" customHeight="1" x14ac:dyDescent="0.2">
      <c r="A3" s="353" t="s">
        <v>25</v>
      </c>
      <c r="B3" s="352"/>
      <c r="C3" s="352"/>
      <c r="D3" s="352"/>
      <c r="E3" s="352"/>
      <c r="F3" s="352"/>
      <c r="G3" s="352"/>
      <c r="H3" s="352"/>
      <c r="I3" s="352"/>
    </row>
    <row r="4" spans="1:19" ht="13.5" customHeight="1" x14ac:dyDescent="0.2">
      <c r="A4" s="354"/>
      <c r="B4" s="354"/>
      <c r="C4" s="354"/>
      <c r="D4" s="354"/>
      <c r="E4" s="354"/>
    </row>
    <row r="5" spans="1:19" s="87" customFormat="1" ht="27" customHeight="1" x14ac:dyDescent="0.25">
      <c r="A5" s="258" t="s">
        <v>0</v>
      </c>
      <c r="B5" s="356" t="s">
        <v>26</v>
      </c>
      <c r="C5" s="357"/>
      <c r="D5" s="357"/>
      <c r="E5" s="358"/>
      <c r="F5" s="356" t="s">
        <v>27</v>
      </c>
      <c r="G5" s="357"/>
      <c r="H5" s="357"/>
      <c r="I5" s="358"/>
      <c r="J5" s="164"/>
      <c r="K5" s="225"/>
      <c r="L5" s="225"/>
      <c r="M5" s="225"/>
      <c r="N5" s="164"/>
      <c r="O5" s="164"/>
      <c r="P5" s="164"/>
      <c r="Q5" s="164"/>
      <c r="R5" s="164"/>
      <c r="S5" s="164"/>
    </row>
    <row r="6" spans="1:19" s="87" customFormat="1" ht="23.25" customHeight="1" x14ac:dyDescent="0.25">
      <c r="A6" s="355"/>
      <c r="B6" s="254" t="s">
        <v>104</v>
      </c>
      <c r="C6" s="254" t="s">
        <v>105</v>
      </c>
      <c r="D6" s="256" t="s">
        <v>1</v>
      </c>
      <c r="E6" s="257"/>
      <c r="F6" s="254" t="s">
        <v>104</v>
      </c>
      <c r="G6" s="254" t="s">
        <v>105</v>
      </c>
      <c r="H6" s="256" t="s">
        <v>1</v>
      </c>
      <c r="I6" s="257"/>
      <c r="J6" s="164"/>
      <c r="K6" s="225"/>
      <c r="L6" s="225"/>
      <c r="M6" s="225"/>
      <c r="N6" s="164"/>
      <c r="O6" s="164"/>
      <c r="P6" s="164"/>
      <c r="Q6" s="164"/>
      <c r="R6" s="164"/>
      <c r="S6" s="164"/>
    </row>
    <row r="7" spans="1:19" s="87" customFormat="1" ht="36.75" customHeight="1" x14ac:dyDescent="0.25">
      <c r="A7" s="259"/>
      <c r="B7" s="255"/>
      <c r="C7" s="255"/>
      <c r="D7" s="4" t="s">
        <v>2</v>
      </c>
      <c r="E7" s="5" t="s">
        <v>45</v>
      </c>
      <c r="F7" s="255"/>
      <c r="G7" s="255"/>
      <c r="H7" s="4" t="s">
        <v>2</v>
      </c>
      <c r="I7" s="5" t="s">
        <v>45</v>
      </c>
      <c r="J7" s="164"/>
      <c r="K7" s="225"/>
      <c r="L7" s="225"/>
      <c r="M7" s="225"/>
      <c r="N7" s="164"/>
      <c r="O7" s="164"/>
      <c r="P7" s="164"/>
      <c r="Q7" s="164"/>
      <c r="R7" s="164"/>
      <c r="S7" s="164"/>
    </row>
    <row r="8" spans="1:19" s="98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221"/>
      <c r="K8" s="246"/>
      <c r="L8" s="246"/>
      <c r="M8" s="246"/>
      <c r="N8" s="221"/>
      <c r="O8" s="221"/>
      <c r="P8" s="221"/>
      <c r="Q8" s="221"/>
      <c r="R8" s="221"/>
      <c r="S8" s="221"/>
    </row>
    <row r="9" spans="1:19" s="98" customFormat="1" ht="27" customHeight="1" x14ac:dyDescent="0.25">
      <c r="A9" s="99" t="s">
        <v>101</v>
      </c>
      <c r="B9" s="117" t="s">
        <v>96</v>
      </c>
      <c r="C9" s="117">
        <f>'15'!B10</f>
        <v>14980</v>
      </c>
      <c r="D9" s="107" t="s">
        <v>96</v>
      </c>
      <c r="E9" s="131" t="s">
        <v>96</v>
      </c>
      <c r="F9" s="117" t="s">
        <v>96</v>
      </c>
      <c r="G9" s="117">
        <f>'16'!B10</f>
        <v>11242</v>
      </c>
      <c r="H9" s="107" t="s">
        <v>96</v>
      </c>
      <c r="I9" s="131" t="s">
        <v>96</v>
      </c>
      <c r="J9" s="223"/>
      <c r="K9" s="249" t="e">
        <f>B9+F9</f>
        <v>#VALUE!</v>
      </c>
      <c r="L9" s="249">
        <f>C9+G9</f>
        <v>26222</v>
      </c>
      <c r="M9" s="246"/>
      <c r="N9" s="222"/>
      <c r="O9" s="222"/>
      <c r="P9" s="221"/>
      <c r="Q9" s="221"/>
      <c r="R9" s="221"/>
      <c r="S9" s="221"/>
    </row>
    <row r="10" spans="1:19" s="87" customFormat="1" ht="26.25" customHeight="1" x14ac:dyDescent="0.25">
      <c r="A10" s="99" t="s">
        <v>33</v>
      </c>
      <c r="B10" s="117">
        <f>'15'!C10</f>
        <v>14958</v>
      </c>
      <c r="C10" s="117">
        <f>'15'!D10</f>
        <v>10941</v>
      </c>
      <c r="D10" s="107">
        <f t="shared" ref="D10:D14" si="0">C10/B10*100</f>
        <v>73.144805455274764</v>
      </c>
      <c r="E10" s="131">
        <f t="shared" ref="E10:E14" si="1">C10-B10</f>
        <v>-4017</v>
      </c>
      <c r="F10" s="117">
        <f>'16'!C10</f>
        <v>12349</v>
      </c>
      <c r="G10" s="117">
        <f>'16'!D10</f>
        <v>8986</v>
      </c>
      <c r="H10" s="107">
        <f t="shared" ref="H10:H14" si="2">G10/F10*100</f>
        <v>72.767025670094739</v>
      </c>
      <c r="I10" s="131">
        <f t="shared" ref="I10:I14" si="3">G10-F10</f>
        <v>-3363</v>
      </c>
      <c r="J10" s="223"/>
      <c r="K10" s="249">
        <f>B10+F10</f>
        <v>27307</v>
      </c>
      <c r="L10" s="249">
        <f t="shared" ref="L10:L21" si="4">C10+G10</f>
        <v>19927</v>
      </c>
      <c r="M10" s="225"/>
      <c r="N10" s="222"/>
      <c r="O10" s="222"/>
      <c r="P10" s="164"/>
      <c r="Q10" s="164"/>
      <c r="R10" s="164"/>
      <c r="S10" s="164"/>
    </row>
    <row r="11" spans="1:19" s="87" customFormat="1" ht="41.25" customHeight="1" x14ac:dyDescent="0.25">
      <c r="A11" s="100" t="s">
        <v>34</v>
      </c>
      <c r="B11" s="117">
        <f>'15'!F10</f>
        <v>5798</v>
      </c>
      <c r="C11" s="117">
        <f>'15'!G10</f>
        <v>4051</v>
      </c>
      <c r="D11" s="107">
        <f t="shared" si="0"/>
        <v>69.868920317350813</v>
      </c>
      <c r="E11" s="131">
        <f t="shared" si="1"/>
        <v>-1747</v>
      </c>
      <c r="F11" s="117">
        <f>'16'!F10</f>
        <v>4139</v>
      </c>
      <c r="G11" s="117">
        <f>'16'!G10</f>
        <v>2858</v>
      </c>
      <c r="H11" s="107">
        <f t="shared" si="2"/>
        <v>69.050495288717087</v>
      </c>
      <c r="I11" s="131">
        <f t="shared" si="3"/>
        <v>-1281</v>
      </c>
      <c r="J11" s="223"/>
      <c r="K11" s="249">
        <f t="shared" ref="K11:K21" si="5">B11+F11</f>
        <v>9937</v>
      </c>
      <c r="L11" s="249">
        <f t="shared" si="4"/>
        <v>6909</v>
      </c>
      <c r="M11" s="225"/>
      <c r="N11" s="222"/>
      <c r="O11" s="222"/>
      <c r="P11" s="164"/>
      <c r="Q11" s="164"/>
      <c r="R11" s="164"/>
      <c r="S11" s="164"/>
    </row>
    <row r="12" spans="1:19" s="87" customFormat="1" ht="26.25" customHeight="1" x14ac:dyDescent="0.25">
      <c r="A12" s="99" t="s">
        <v>35</v>
      </c>
      <c r="B12" s="117">
        <f>'15'!I10</f>
        <v>477</v>
      </c>
      <c r="C12" s="117">
        <f>'15'!J10</f>
        <v>384</v>
      </c>
      <c r="D12" s="107">
        <f t="shared" si="0"/>
        <v>80.503144654088061</v>
      </c>
      <c r="E12" s="131">
        <f t="shared" si="1"/>
        <v>-93</v>
      </c>
      <c r="F12" s="117">
        <f>'16'!I10</f>
        <v>716</v>
      </c>
      <c r="G12" s="117">
        <f>'16'!J10</f>
        <v>588</v>
      </c>
      <c r="H12" s="107">
        <f t="shared" si="2"/>
        <v>82.122905027932958</v>
      </c>
      <c r="I12" s="131">
        <f t="shared" si="3"/>
        <v>-128</v>
      </c>
      <c r="J12" s="223"/>
      <c r="K12" s="249">
        <f t="shared" si="5"/>
        <v>1193</v>
      </c>
      <c r="L12" s="249">
        <f t="shared" si="4"/>
        <v>972</v>
      </c>
      <c r="M12" s="225"/>
      <c r="N12" s="222"/>
      <c r="O12" s="222"/>
      <c r="P12" s="164"/>
      <c r="Q12" s="164"/>
      <c r="R12" s="164"/>
      <c r="S12" s="164"/>
    </row>
    <row r="13" spans="1:19" s="87" customFormat="1" ht="42.75" customHeight="1" x14ac:dyDescent="0.25">
      <c r="A13" s="99" t="s">
        <v>28</v>
      </c>
      <c r="B13" s="117">
        <f>'15'!L10</f>
        <v>1338</v>
      </c>
      <c r="C13" s="117">
        <f>'15'!M10</f>
        <v>356</v>
      </c>
      <c r="D13" s="107">
        <f t="shared" si="0"/>
        <v>26.606875934230196</v>
      </c>
      <c r="E13" s="131">
        <f t="shared" si="1"/>
        <v>-982</v>
      </c>
      <c r="F13" s="117">
        <f>'16'!L10</f>
        <v>1071</v>
      </c>
      <c r="G13" s="117">
        <f>'16'!M10</f>
        <v>439</v>
      </c>
      <c r="H13" s="107">
        <f t="shared" si="2"/>
        <v>40.989729225023339</v>
      </c>
      <c r="I13" s="131">
        <f t="shared" si="3"/>
        <v>-632</v>
      </c>
      <c r="J13" s="223"/>
      <c r="K13" s="249">
        <f t="shared" si="5"/>
        <v>2409</v>
      </c>
      <c r="L13" s="249">
        <f t="shared" si="4"/>
        <v>795</v>
      </c>
      <c r="M13" s="225"/>
      <c r="N13" s="222"/>
      <c r="O13" s="222"/>
      <c r="P13" s="164"/>
      <c r="Q13" s="164"/>
      <c r="R13" s="164"/>
      <c r="S13" s="164"/>
    </row>
    <row r="14" spans="1:19" s="87" customFormat="1" ht="42" customHeight="1" x14ac:dyDescent="0.25">
      <c r="A14" s="99" t="s">
        <v>37</v>
      </c>
      <c r="B14" s="117">
        <f>'15'!O10</f>
        <v>14564</v>
      </c>
      <c r="C14" s="117">
        <f>'15'!P10</f>
        <v>10780</v>
      </c>
      <c r="D14" s="107">
        <f t="shared" si="0"/>
        <v>74.018126888217523</v>
      </c>
      <c r="E14" s="131">
        <f t="shared" si="1"/>
        <v>-3784</v>
      </c>
      <c r="F14" s="117">
        <f>'16'!O10</f>
        <v>12100</v>
      </c>
      <c r="G14" s="117">
        <f>'16'!P10</f>
        <v>8843</v>
      </c>
      <c r="H14" s="107">
        <f t="shared" si="2"/>
        <v>73.082644628099175</v>
      </c>
      <c r="I14" s="131">
        <f t="shared" si="3"/>
        <v>-3257</v>
      </c>
      <c r="J14" s="223"/>
      <c r="K14" s="249">
        <f t="shared" si="5"/>
        <v>26664</v>
      </c>
      <c r="L14" s="249">
        <f t="shared" si="4"/>
        <v>19623</v>
      </c>
      <c r="M14" s="225"/>
      <c r="N14" s="222"/>
      <c r="O14" s="222"/>
      <c r="P14" s="164"/>
      <c r="Q14" s="164"/>
      <c r="R14" s="164"/>
      <c r="S14" s="164"/>
    </row>
    <row r="15" spans="1:19" s="87" customFormat="1" ht="12.75" customHeight="1" x14ac:dyDescent="0.25">
      <c r="A15" s="260" t="s">
        <v>4</v>
      </c>
      <c r="B15" s="261"/>
      <c r="C15" s="261"/>
      <c r="D15" s="261"/>
      <c r="E15" s="261"/>
      <c r="F15" s="261"/>
      <c r="G15" s="261"/>
      <c r="H15" s="261"/>
      <c r="I15" s="261"/>
      <c r="J15" s="164"/>
      <c r="K15" s="249"/>
      <c r="L15" s="249"/>
      <c r="M15" s="225"/>
      <c r="N15" s="164"/>
      <c r="O15" s="164"/>
      <c r="P15" s="164"/>
      <c r="Q15" s="164"/>
      <c r="R15" s="164"/>
      <c r="S15" s="164"/>
    </row>
    <row r="16" spans="1:19" s="87" customFormat="1" ht="18" customHeight="1" x14ac:dyDescent="0.25">
      <c r="A16" s="262"/>
      <c r="B16" s="263"/>
      <c r="C16" s="263"/>
      <c r="D16" s="263"/>
      <c r="E16" s="263"/>
      <c r="F16" s="263"/>
      <c r="G16" s="263"/>
      <c r="H16" s="263"/>
      <c r="I16" s="263"/>
      <c r="J16" s="164"/>
      <c r="K16" s="249"/>
      <c r="L16" s="249"/>
      <c r="M16" s="225"/>
      <c r="N16" s="164"/>
      <c r="O16" s="164"/>
      <c r="P16" s="164"/>
      <c r="Q16" s="164"/>
      <c r="R16" s="164"/>
      <c r="S16" s="164"/>
    </row>
    <row r="17" spans="1:19" s="87" customFormat="1" ht="20.25" customHeight="1" x14ac:dyDescent="0.25">
      <c r="A17" s="258" t="s">
        <v>0</v>
      </c>
      <c r="B17" s="264" t="s">
        <v>106</v>
      </c>
      <c r="C17" s="264" t="s">
        <v>107</v>
      </c>
      <c r="D17" s="256" t="s">
        <v>1</v>
      </c>
      <c r="E17" s="257"/>
      <c r="F17" s="264" t="s">
        <v>106</v>
      </c>
      <c r="G17" s="264" t="s">
        <v>107</v>
      </c>
      <c r="H17" s="256" t="s">
        <v>1</v>
      </c>
      <c r="I17" s="257"/>
      <c r="J17" s="164"/>
      <c r="K17" s="249"/>
      <c r="L17" s="249"/>
      <c r="M17" s="225"/>
      <c r="N17" s="164"/>
      <c r="O17" s="164"/>
      <c r="P17" s="164"/>
      <c r="Q17" s="164"/>
      <c r="R17" s="164"/>
      <c r="S17" s="164"/>
    </row>
    <row r="18" spans="1:19" ht="37.5" customHeight="1" x14ac:dyDescent="0.2">
      <c r="A18" s="259"/>
      <c r="B18" s="264"/>
      <c r="C18" s="264"/>
      <c r="D18" s="19" t="s">
        <v>2</v>
      </c>
      <c r="E18" s="5" t="s">
        <v>44</v>
      </c>
      <c r="F18" s="264"/>
      <c r="G18" s="264"/>
      <c r="H18" s="19" t="s">
        <v>2</v>
      </c>
      <c r="I18" s="5" t="s">
        <v>42</v>
      </c>
      <c r="K18" s="249"/>
      <c r="L18" s="249"/>
    </row>
    <row r="19" spans="1:19" ht="26.25" customHeight="1" x14ac:dyDescent="0.2">
      <c r="A19" s="99" t="s">
        <v>93</v>
      </c>
      <c r="B19" s="118" t="s">
        <v>91</v>
      </c>
      <c r="C19" s="118">
        <f>'15'!R10</f>
        <v>4048</v>
      </c>
      <c r="D19" s="212" t="s">
        <v>91</v>
      </c>
      <c r="E19" s="212" t="s">
        <v>91</v>
      </c>
      <c r="F19" s="129" t="s">
        <v>91</v>
      </c>
      <c r="G19" s="129">
        <f>'16'!R10</f>
        <v>3649</v>
      </c>
      <c r="H19" s="213" t="s">
        <v>91</v>
      </c>
      <c r="I19" s="213" t="s">
        <v>91</v>
      </c>
      <c r="J19" s="17"/>
      <c r="K19" s="249"/>
      <c r="L19" s="249">
        <f t="shared" si="4"/>
        <v>7697</v>
      </c>
    </row>
    <row r="20" spans="1:19" ht="21.75" customHeight="1" x14ac:dyDescent="0.2">
      <c r="A20" s="1" t="s">
        <v>33</v>
      </c>
      <c r="B20" s="118">
        <f>'15'!S10</f>
        <v>4710</v>
      </c>
      <c r="C20" s="118">
        <f>'15'!T10</f>
        <v>3254</v>
      </c>
      <c r="D20" s="108">
        <f t="shared" ref="D20:D21" si="6">C20/B20*100</f>
        <v>69.087048832271762</v>
      </c>
      <c r="E20" s="132">
        <f t="shared" ref="E20:E21" si="7">C20-B20</f>
        <v>-1456</v>
      </c>
      <c r="F20" s="129">
        <f>'16'!S10</f>
        <v>4593</v>
      </c>
      <c r="G20" s="129">
        <f>'16'!T10</f>
        <v>3269</v>
      </c>
      <c r="H20" s="101">
        <f t="shared" ref="H20:H21" si="8">G20/F20*100</f>
        <v>71.173524929240145</v>
      </c>
      <c r="I20" s="133">
        <f t="shared" ref="I20:I21" si="9">G20-F20</f>
        <v>-1324</v>
      </c>
      <c r="J20" s="17"/>
      <c r="K20" s="249">
        <f t="shared" si="5"/>
        <v>9303</v>
      </c>
      <c r="L20" s="249">
        <f t="shared" si="4"/>
        <v>6523</v>
      </c>
    </row>
    <row r="21" spans="1:19" ht="24.75" customHeight="1" x14ac:dyDescent="0.2">
      <c r="A21" s="1" t="s">
        <v>36</v>
      </c>
      <c r="B21" s="118">
        <f>'15'!V10</f>
        <v>3959</v>
      </c>
      <c r="C21" s="118">
        <f>'15'!W10</f>
        <v>2816</v>
      </c>
      <c r="D21" s="108">
        <f t="shared" si="6"/>
        <v>71.129072998231877</v>
      </c>
      <c r="E21" s="132">
        <f t="shared" si="7"/>
        <v>-1143</v>
      </c>
      <c r="F21" s="129">
        <f>'16'!V10</f>
        <v>4032</v>
      </c>
      <c r="G21" s="129">
        <f>'16'!W10</f>
        <v>2899</v>
      </c>
      <c r="H21" s="101">
        <f t="shared" si="8"/>
        <v>71.899801587301596</v>
      </c>
      <c r="I21" s="133">
        <f t="shared" si="9"/>
        <v>-1133</v>
      </c>
      <c r="J21" s="17"/>
      <c r="K21" s="249">
        <f t="shared" si="5"/>
        <v>7991</v>
      </c>
      <c r="L21" s="249">
        <f t="shared" si="4"/>
        <v>5715</v>
      </c>
    </row>
    <row r="22" spans="1:19" ht="38.25" customHeight="1" x14ac:dyDescent="0.2">
      <c r="A22" s="265" t="s">
        <v>92</v>
      </c>
      <c r="B22" s="265"/>
      <c r="C22" s="265"/>
      <c r="D22" s="265"/>
      <c r="E22" s="265"/>
      <c r="F22" s="265"/>
      <c r="G22" s="265"/>
      <c r="H22" s="265"/>
      <c r="I22" s="265"/>
    </row>
  </sheetData>
  <mergeCells count="22">
    <mergeCell ref="A22:I22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0" zoomScaleNormal="80" zoomScaleSheetLayoutView="90" workbookViewId="0">
      <selection activeCell="B2" sqref="B2:N2"/>
    </sheetView>
  </sheetViews>
  <sheetFormatPr defaultColWidth="9.140625" defaultRowHeight="15.75" x14ac:dyDescent="0.25"/>
  <cols>
    <col min="1" max="1" width="29" style="86" customWidth="1"/>
    <col min="2" max="2" width="13.85546875" style="84" customWidth="1"/>
    <col min="3" max="4" width="9.28515625" style="84" customWidth="1"/>
    <col min="5" max="5" width="7.42578125" style="84" customWidth="1"/>
    <col min="6" max="7" width="9.28515625" style="84" customWidth="1"/>
    <col min="8" max="8" width="7" style="84" customWidth="1"/>
    <col min="9" max="9" width="9.28515625" style="84" customWidth="1"/>
    <col min="10" max="10" width="8.140625" style="84" customWidth="1"/>
    <col min="11" max="11" width="9.140625" style="84" customWidth="1"/>
    <col min="12" max="13" width="9.28515625" style="84" customWidth="1"/>
    <col min="14" max="14" width="7.85546875" style="84" customWidth="1"/>
    <col min="15" max="16" width="9.28515625" style="84" customWidth="1"/>
    <col min="17" max="17" width="7.85546875" style="84" customWidth="1"/>
    <col min="18" max="18" width="13.7109375" style="84" customWidth="1"/>
    <col min="19" max="20" width="9.28515625" style="84" customWidth="1"/>
    <col min="21" max="21" width="7.85546875" style="84" customWidth="1"/>
    <col min="22" max="23" width="9.28515625" style="84" customWidth="1"/>
    <col min="24" max="24" width="7.85546875" style="84" customWidth="1"/>
    <col min="25" max="25" width="9.140625" style="84"/>
    <col min="26" max="16384" width="9.140625" style="85"/>
  </cols>
  <sheetData>
    <row r="1" spans="1:25" s="84" customFormat="1" ht="20.25" customHeight="1" x14ac:dyDescent="0.25">
      <c r="A1" s="139"/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25" s="141" customFormat="1" ht="20.45" customHeight="1" x14ac:dyDescent="0.3">
      <c r="A2" s="140"/>
      <c r="B2" s="369" t="s">
        <v>50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76"/>
      <c r="P2" s="76"/>
      <c r="Q2" s="76"/>
      <c r="R2" s="76"/>
      <c r="S2" s="76"/>
      <c r="T2" s="76"/>
      <c r="U2" s="76"/>
      <c r="X2" s="142" t="s">
        <v>20</v>
      </c>
    </row>
    <row r="3" spans="1:25" s="141" customFormat="1" ht="20.45" customHeight="1" x14ac:dyDescent="0.2">
      <c r="B3" s="369" t="s">
        <v>94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77"/>
      <c r="P3" s="77"/>
      <c r="Q3" s="77"/>
      <c r="R3" s="77"/>
      <c r="S3" s="77"/>
      <c r="T3" s="77"/>
      <c r="U3" s="77"/>
    </row>
    <row r="4" spans="1:25" s="141" customFormat="1" ht="20.45" customHeight="1" x14ac:dyDescent="0.2">
      <c r="B4" s="369" t="s">
        <v>116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77"/>
      <c r="P4" s="77"/>
      <c r="Q4" s="77"/>
      <c r="R4" s="77"/>
      <c r="S4" s="77"/>
      <c r="T4" s="77"/>
      <c r="U4" s="77"/>
    </row>
    <row r="5" spans="1:25" s="141" customFormat="1" ht="15" customHeight="1" x14ac:dyDescent="0.25">
      <c r="B5" s="79"/>
      <c r="C5" s="79"/>
      <c r="D5" s="79"/>
      <c r="E5" s="79"/>
      <c r="F5" s="79"/>
      <c r="G5" s="79"/>
      <c r="H5" s="79"/>
      <c r="I5" s="79"/>
      <c r="J5" s="79"/>
      <c r="K5" s="53" t="s">
        <v>5</v>
      </c>
      <c r="L5" s="79"/>
      <c r="M5" s="79"/>
      <c r="N5" s="79"/>
      <c r="O5" s="79"/>
      <c r="P5" s="79"/>
      <c r="Q5" s="78"/>
      <c r="R5" s="79"/>
      <c r="S5" s="79"/>
      <c r="T5" s="80"/>
      <c r="U5" s="78"/>
      <c r="X5" s="53" t="s">
        <v>5</v>
      </c>
    </row>
    <row r="6" spans="1:25" s="144" customFormat="1" ht="21.6" customHeight="1" x14ac:dyDescent="0.2">
      <c r="A6" s="143"/>
      <c r="B6" s="359" t="s">
        <v>100</v>
      </c>
      <c r="C6" s="362" t="s">
        <v>21</v>
      </c>
      <c r="D6" s="363"/>
      <c r="E6" s="364"/>
      <c r="F6" s="368" t="s">
        <v>22</v>
      </c>
      <c r="G6" s="368"/>
      <c r="H6" s="368"/>
      <c r="I6" s="362" t="s">
        <v>12</v>
      </c>
      <c r="J6" s="363"/>
      <c r="K6" s="364"/>
      <c r="L6" s="362" t="s">
        <v>19</v>
      </c>
      <c r="M6" s="363"/>
      <c r="N6" s="363"/>
      <c r="O6" s="362" t="s">
        <v>8</v>
      </c>
      <c r="P6" s="363"/>
      <c r="Q6" s="364"/>
      <c r="R6" s="363" t="s">
        <v>103</v>
      </c>
      <c r="S6" s="362" t="s">
        <v>15</v>
      </c>
      <c r="T6" s="363"/>
      <c r="U6" s="363"/>
      <c r="V6" s="362" t="s">
        <v>14</v>
      </c>
      <c r="W6" s="363"/>
      <c r="X6" s="364"/>
      <c r="Y6" s="81"/>
    </row>
    <row r="7" spans="1:25" s="146" customFormat="1" ht="58.5" customHeight="1" x14ac:dyDescent="0.2">
      <c r="A7" s="145"/>
      <c r="B7" s="360"/>
      <c r="C7" s="365"/>
      <c r="D7" s="366"/>
      <c r="E7" s="367"/>
      <c r="F7" s="368"/>
      <c r="G7" s="368"/>
      <c r="H7" s="368"/>
      <c r="I7" s="365"/>
      <c r="J7" s="366"/>
      <c r="K7" s="367"/>
      <c r="L7" s="365"/>
      <c r="M7" s="366"/>
      <c r="N7" s="366"/>
      <c r="O7" s="365"/>
      <c r="P7" s="366"/>
      <c r="Q7" s="367"/>
      <c r="R7" s="366"/>
      <c r="S7" s="365"/>
      <c r="T7" s="366"/>
      <c r="U7" s="366"/>
      <c r="V7" s="365"/>
      <c r="W7" s="366"/>
      <c r="X7" s="367"/>
      <c r="Y7" s="81"/>
    </row>
    <row r="8" spans="1:25" s="137" customFormat="1" ht="25.15" customHeight="1" x14ac:dyDescent="0.2">
      <c r="A8" s="136"/>
      <c r="B8" s="238">
        <v>2022</v>
      </c>
      <c r="C8" s="238">
        <v>2021</v>
      </c>
      <c r="D8" s="238">
        <v>2022</v>
      </c>
      <c r="E8" s="134" t="s">
        <v>2</v>
      </c>
      <c r="F8" s="238">
        <v>2021</v>
      </c>
      <c r="G8" s="238">
        <v>2022</v>
      </c>
      <c r="H8" s="134" t="s">
        <v>2</v>
      </c>
      <c r="I8" s="238">
        <v>2021</v>
      </c>
      <c r="J8" s="238">
        <v>2022</v>
      </c>
      <c r="K8" s="134" t="s">
        <v>2</v>
      </c>
      <c r="L8" s="238">
        <v>2021</v>
      </c>
      <c r="M8" s="238">
        <v>2022</v>
      </c>
      <c r="N8" s="134" t="s">
        <v>2</v>
      </c>
      <c r="O8" s="238">
        <v>2021</v>
      </c>
      <c r="P8" s="238">
        <v>2022</v>
      </c>
      <c r="Q8" s="134" t="s">
        <v>2</v>
      </c>
      <c r="R8" s="238">
        <v>2022</v>
      </c>
      <c r="S8" s="238">
        <v>2021</v>
      </c>
      <c r="T8" s="238">
        <v>2022</v>
      </c>
      <c r="U8" s="134" t="s">
        <v>2</v>
      </c>
      <c r="V8" s="238">
        <v>2021</v>
      </c>
      <c r="W8" s="238">
        <v>2022</v>
      </c>
      <c r="X8" s="134" t="s">
        <v>2</v>
      </c>
      <c r="Y8" s="135"/>
    </row>
    <row r="9" spans="1:25" s="144" customFormat="1" ht="12.75" customHeight="1" x14ac:dyDescent="0.2">
      <c r="A9" s="82" t="s">
        <v>3</v>
      </c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  <c r="N9" s="82">
        <v>13</v>
      </c>
      <c r="O9" s="82">
        <v>14</v>
      </c>
      <c r="P9" s="82">
        <v>15</v>
      </c>
      <c r="Q9" s="82">
        <v>16</v>
      </c>
      <c r="R9" s="82">
        <v>17</v>
      </c>
      <c r="S9" s="82">
        <v>18</v>
      </c>
      <c r="T9" s="82">
        <v>19</v>
      </c>
      <c r="U9" s="82">
        <v>20</v>
      </c>
      <c r="V9" s="82">
        <v>21</v>
      </c>
      <c r="W9" s="82">
        <v>22</v>
      </c>
      <c r="X9" s="82">
        <v>23</v>
      </c>
      <c r="Y9" s="83"/>
    </row>
    <row r="10" spans="1:25" s="89" customFormat="1" ht="22.5" customHeight="1" x14ac:dyDescent="0.25">
      <c r="A10" s="206" t="s">
        <v>38</v>
      </c>
      <c r="B10" s="220">
        <f>SUM(B11:B28)</f>
        <v>14980</v>
      </c>
      <c r="C10" s="220">
        <f>SUM(C11:C28)</f>
        <v>14958</v>
      </c>
      <c r="D10" s="220">
        <f>SUM(D11:D28)</f>
        <v>10941</v>
      </c>
      <c r="E10" s="130">
        <f>D10/C10*100</f>
        <v>73.144805455274764</v>
      </c>
      <c r="F10" s="220">
        <f>SUM(F11:F28)</f>
        <v>5798</v>
      </c>
      <c r="G10" s="220">
        <f>SUM(G11:G28)</f>
        <v>4051</v>
      </c>
      <c r="H10" s="130">
        <f>G10/F10*100</f>
        <v>69.868920317350813</v>
      </c>
      <c r="I10" s="220">
        <f>SUM(I11:I28)</f>
        <v>477</v>
      </c>
      <c r="J10" s="220">
        <f>SUM(J11:J28)</f>
        <v>384</v>
      </c>
      <c r="K10" s="130">
        <f>J10/I10*100</f>
        <v>80.503144654088061</v>
      </c>
      <c r="L10" s="220">
        <f>SUM(L11:L28)</f>
        <v>1338</v>
      </c>
      <c r="M10" s="220">
        <f>SUM(M11:M28)</f>
        <v>356</v>
      </c>
      <c r="N10" s="130">
        <f>M10/L10*100</f>
        <v>26.606875934230196</v>
      </c>
      <c r="O10" s="220">
        <f>SUM(O11:O28)</f>
        <v>14564</v>
      </c>
      <c r="P10" s="220">
        <f>SUM(P11:P28)</f>
        <v>10780</v>
      </c>
      <c r="Q10" s="130">
        <f>P10/O10*100</f>
        <v>74.018126888217523</v>
      </c>
      <c r="R10" s="220">
        <f>SUM(R11:R28)</f>
        <v>4048</v>
      </c>
      <c r="S10" s="220">
        <f>SUM(S11:S28)</f>
        <v>4710</v>
      </c>
      <c r="T10" s="220">
        <f>SUM(T11:T28)</f>
        <v>3254</v>
      </c>
      <c r="U10" s="130">
        <f>T10/S10*100</f>
        <v>69.087048832271762</v>
      </c>
      <c r="V10" s="220">
        <f>SUM(V11:V28)</f>
        <v>3959</v>
      </c>
      <c r="W10" s="220">
        <f>SUM(W11:W28)</f>
        <v>2816</v>
      </c>
      <c r="X10" s="130">
        <f>W10/V10*100</f>
        <v>71.129072998231877</v>
      </c>
      <c r="Y10" s="147"/>
    </row>
    <row r="11" spans="1:25" s="84" customFormat="1" ht="16.149999999999999" customHeight="1" x14ac:dyDescent="0.25">
      <c r="A11" s="114" t="s">
        <v>73</v>
      </c>
      <c r="B11" s="116">
        <v>353</v>
      </c>
      <c r="C11" s="116">
        <v>356</v>
      </c>
      <c r="D11" s="116">
        <v>319</v>
      </c>
      <c r="E11" s="130">
        <f t="shared" ref="E11:E28" si="0">D11/C11*100</f>
        <v>89.606741573033716</v>
      </c>
      <c r="F11" s="116">
        <v>155</v>
      </c>
      <c r="G11" s="116">
        <v>97</v>
      </c>
      <c r="H11" s="130">
        <f t="shared" ref="H11:H28" si="1">G11/F11*100</f>
        <v>62.580645161290327</v>
      </c>
      <c r="I11" s="116">
        <v>20</v>
      </c>
      <c r="J11" s="116">
        <v>11</v>
      </c>
      <c r="K11" s="130">
        <f t="shared" ref="K11:K28" si="2">J11/I11*100</f>
        <v>55.000000000000007</v>
      </c>
      <c r="L11" s="116">
        <v>5</v>
      </c>
      <c r="M11" s="116">
        <v>1</v>
      </c>
      <c r="N11" s="130">
        <f t="shared" ref="N11:N12" si="3">M11/L11*100</f>
        <v>20</v>
      </c>
      <c r="O11" s="116">
        <v>344</v>
      </c>
      <c r="P11" s="116">
        <v>315</v>
      </c>
      <c r="Q11" s="130">
        <f t="shared" ref="Q11:Q28" si="4">P11/O11*100</f>
        <v>91.569767441860463</v>
      </c>
      <c r="R11" s="116">
        <v>119</v>
      </c>
      <c r="S11" s="116">
        <v>99</v>
      </c>
      <c r="T11" s="116">
        <v>110</v>
      </c>
      <c r="U11" s="130">
        <f t="shared" ref="U11:U28" si="5">T11/S11*100</f>
        <v>111.11111111111111</v>
      </c>
      <c r="V11" s="116">
        <v>93</v>
      </c>
      <c r="W11" s="116">
        <v>102</v>
      </c>
      <c r="X11" s="130">
        <f t="shared" ref="X11:X28" si="6">W11/V11*100</f>
        <v>109.6774193548387</v>
      </c>
      <c r="Y11" s="91"/>
    </row>
    <row r="12" spans="1:25" s="84" customFormat="1" ht="16.149999999999999" customHeight="1" x14ac:dyDescent="0.25">
      <c r="A12" s="114" t="s">
        <v>74</v>
      </c>
      <c r="B12" s="116">
        <v>40</v>
      </c>
      <c r="C12" s="116">
        <v>18</v>
      </c>
      <c r="D12" s="116">
        <v>15</v>
      </c>
      <c r="E12" s="130">
        <f t="shared" si="0"/>
        <v>83.333333333333343</v>
      </c>
      <c r="F12" s="116">
        <v>29</v>
      </c>
      <c r="G12" s="116">
        <v>37</v>
      </c>
      <c r="H12" s="130">
        <f t="shared" si="1"/>
        <v>127.58620689655173</v>
      </c>
      <c r="I12" s="116">
        <v>2</v>
      </c>
      <c r="J12" s="116">
        <v>2</v>
      </c>
      <c r="K12" s="130">
        <f t="shared" si="2"/>
        <v>100</v>
      </c>
      <c r="L12" s="116">
        <v>1</v>
      </c>
      <c r="M12" s="116">
        <v>0</v>
      </c>
      <c r="N12" s="130">
        <f t="shared" si="3"/>
        <v>0</v>
      </c>
      <c r="O12" s="116">
        <v>18</v>
      </c>
      <c r="P12" s="116">
        <v>14</v>
      </c>
      <c r="Q12" s="130">
        <f t="shared" si="4"/>
        <v>77.777777777777786</v>
      </c>
      <c r="R12" s="116">
        <v>5</v>
      </c>
      <c r="S12" s="116">
        <v>7</v>
      </c>
      <c r="T12" s="116">
        <v>2</v>
      </c>
      <c r="U12" s="130">
        <f t="shared" si="5"/>
        <v>28.571428571428569</v>
      </c>
      <c r="V12" s="116">
        <v>5</v>
      </c>
      <c r="W12" s="116">
        <v>2</v>
      </c>
      <c r="X12" s="130">
        <f t="shared" si="6"/>
        <v>40</v>
      </c>
      <c r="Y12" s="91"/>
    </row>
    <row r="13" spans="1:25" s="84" customFormat="1" ht="16.149999999999999" customHeight="1" x14ac:dyDescent="0.25">
      <c r="A13" s="114" t="s">
        <v>75</v>
      </c>
      <c r="B13" s="116">
        <v>205</v>
      </c>
      <c r="C13" s="116">
        <v>164</v>
      </c>
      <c r="D13" s="116">
        <v>181</v>
      </c>
      <c r="E13" s="130">
        <f t="shared" si="0"/>
        <v>110.36585365853659</v>
      </c>
      <c r="F13" s="116">
        <v>74</v>
      </c>
      <c r="G13" s="116">
        <v>62</v>
      </c>
      <c r="H13" s="130">
        <f t="shared" si="1"/>
        <v>83.78378378378379</v>
      </c>
      <c r="I13" s="116">
        <v>11</v>
      </c>
      <c r="J13" s="116">
        <v>7</v>
      </c>
      <c r="K13" s="130">
        <f t="shared" si="2"/>
        <v>63.636363636363633</v>
      </c>
      <c r="L13" s="116">
        <v>4</v>
      </c>
      <c r="M13" s="116">
        <v>5</v>
      </c>
      <c r="N13" s="130">
        <f t="shared" ref="N13:N28" si="7">M13/L13*100</f>
        <v>125</v>
      </c>
      <c r="O13" s="116">
        <v>163</v>
      </c>
      <c r="P13" s="116">
        <v>180</v>
      </c>
      <c r="Q13" s="130">
        <f t="shared" si="4"/>
        <v>110.42944785276075</v>
      </c>
      <c r="R13" s="116">
        <v>55</v>
      </c>
      <c r="S13" s="116">
        <v>56</v>
      </c>
      <c r="T13" s="116">
        <v>48</v>
      </c>
      <c r="U13" s="130">
        <f t="shared" si="5"/>
        <v>85.714285714285708</v>
      </c>
      <c r="V13" s="116">
        <v>53</v>
      </c>
      <c r="W13" s="116">
        <v>37</v>
      </c>
      <c r="X13" s="130">
        <f t="shared" si="6"/>
        <v>69.811320754716974</v>
      </c>
      <c r="Y13" s="91"/>
    </row>
    <row r="14" spans="1:25" s="84" customFormat="1" ht="16.149999999999999" customHeight="1" x14ac:dyDescent="0.25">
      <c r="A14" s="114" t="s">
        <v>76</v>
      </c>
      <c r="B14" s="116">
        <v>533</v>
      </c>
      <c r="C14" s="116">
        <v>572</v>
      </c>
      <c r="D14" s="116">
        <v>433</v>
      </c>
      <c r="E14" s="130">
        <f t="shared" si="0"/>
        <v>75.699300699300693</v>
      </c>
      <c r="F14" s="116">
        <v>240</v>
      </c>
      <c r="G14" s="116">
        <v>165</v>
      </c>
      <c r="H14" s="130">
        <f t="shared" si="1"/>
        <v>68.75</v>
      </c>
      <c r="I14" s="116">
        <v>19</v>
      </c>
      <c r="J14" s="116">
        <v>25</v>
      </c>
      <c r="K14" s="130">
        <f t="shared" si="2"/>
        <v>131.57894736842107</v>
      </c>
      <c r="L14" s="116">
        <v>62</v>
      </c>
      <c r="M14" s="116">
        <v>25</v>
      </c>
      <c r="N14" s="130">
        <f t="shared" si="7"/>
        <v>40.322580645161288</v>
      </c>
      <c r="O14" s="116">
        <v>556</v>
      </c>
      <c r="P14" s="116">
        <v>427</v>
      </c>
      <c r="Q14" s="130">
        <f t="shared" si="4"/>
        <v>76.798561151079141</v>
      </c>
      <c r="R14" s="116">
        <v>133</v>
      </c>
      <c r="S14" s="116">
        <v>170</v>
      </c>
      <c r="T14" s="116">
        <v>117</v>
      </c>
      <c r="U14" s="130">
        <f t="shared" si="5"/>
        <v>68.82352941176471</v>
      </c>
      <c r="V14" s="116">
        <v>156</v>
      </c>
      <c r="W14" s="116">
        <v>107</v>
      </c>
      <c r="X14" s="130">
        <f t="shared" si="6"/>
        <v>68.589743589743591</v>
      </c>
      <c r="Y14" s="91"/>
    </row>
    <row r="15" spans="1:25" s="84" customFormat="1" ht="16.149999999999999" customHeight="1" x14ac:dyDescent="0.25">
      <c r="A15" s="114" t="s">
        <v>77</v>
      </c>
      <c r="B15" s="116">
        <v>23</v>
      </c>
      <c r="C15" s="116">
        <v>10</v>
      </c>
      <c r="D15" s="116">
        <v>12</v>
      </c>
      <c r="E15" s="130">
        <f t="shared" si="0"/>
        <v>120</v>
      </c>
      <c r="F15" s="116">
        <v>14</v>
      </c>
      <c r="G15" s="116">
        <v>16</v>
      </c>
      <c r="H15" s="130">
        <f t="shared" si="1"/>
        <v>114.28571428571428</v>
      </c>
      <c r="I15" s="116">
        <v>0</v>
      </c>
      <c r="J15" s="116">
        <v>0</v>
      </c>
      <c r="K15" s="130" t="s">
        <v>117</v>
      </c>
      <c r="L15" s="116">
        <v>0</v>
      </c>
      <c r="M15" s="116">
        <v>0</v>
      </c>
      <c r="N15" s="130" t="s">
        <v>117</v>
      </c>
      <c r="O15" s="116">
        <v>10</v>
      </c>
      <c r="P15" s="116">
        <v>12</v>
      </c>
      <c r="Q15" s="130">
        <f t="shared" si="4"/>
        <v>120</v>
      </c>
      <c r="R15" s="116">
        <v>6</v>
      </c>
      <c r="S15" s="116">
        <v>5</v>
      </c>
      <c r="T15" s="116">
        <v>5</v>
      </c>
      <c r="U15" s="130">
        <f t="shared" si="5"/>
        <v>100</v>
      </c>
      <c r="V15" s="116">
        <v>4</v>
      </c>
      <c r="W15" s="116">
        <v>5</v>
      </c>
      <c r="X15" s="130">
        <f t="shared" si="6"/>
        <v>125</v>
      </c>
      <c r="Y15" s="91"/>
    </row>
    <row r="16" spans="1:25" s="84" customFormat="1" ht="16.149999999999999" customHeight="1" x14ac:dyDescent="0.25">
      <c r="A16" s="114" t="s">
        <v>78</v>
      </c>
      <c r="B16" s="116">
        <v>457</v>
      </c>
      <c r="C16" s="116">
        <v>389</v>
      </c>
      <c r="D16" s="116">
        <v>351</v>
      </c>
      <c r="E16" s="130">
        <f t="shared" si="0"/>
        <v>90.231362467866333</v>
      </c>
      <c r="F16" s="116">
        <v>242</v>
      </c>
      <c r="G16" s="116">
        <v>151</v>
      </c>
      <c r="H16" s="130">
        <f t="shared" si="1"/>
        <v>62.396694214876035</v>
      </c>
      <c r="I16" s="116">
        <v>31</v>
      </c>
      <c r="J16" s="116">
        <v>32</v>
      </c>
      <c r="K16" s="130">
        <f t="shared" si="2"/>
        <v>103.2258064516129</v>
      </c>
      <c r="L16" s="116">
        <v>24</v>
      </c>
      <c r="M16" s="116">
        <v>13</v>
      </c>
      <c r="N16" s="130">
        <f t="shared" si="7"/>
        <v>54.166666666666664</v>
      </c>
      <c r="O16" s="116">
        <v>381</v>
      </c>
      <c r="P16" s="116">
        <v>345</v>
      </c>
      <c r="Q16" s="130">
        <f t="shared" si="4"/>
        <v>90.551181102362193</v>
      </c>
      <c r="R16" s="116">
        <v>159</v>
      </c>
      <c r="S16" s="116">
        <v>128</v>
      </c>
      <c r="T16" s="116">
        <v>122</v>
      </c>
      <c r="U16" s="130">
        <f t="shared" si="5"/>
        <v>95.3125</v>
      </c>
      <c r="V16" s="116">
        <v>101</v>
      </c>
      <c r="W16" s="116">
        <v>99</v>
      </c>
      <c r="X16" s="130">
        <f t="shared" si="6"/>
        <v>98.019801980198025</v>
      </c>
      <c r="Y16" s="91"/>
    </row>
    <row r="17" spans="1:25" s="84" customFormat="1" ht="16.149999999999999" customHeight="1" x14ac:dyDescent="0.25">
      <c r="A17" s="114" t="s">
        <v>79</v>
      </c>
      <c r="B17" s="116">
        <v>169</v>
      </c>
      <c r="C17" s="116">
        <v>167</v>
      </c>
      <c r="D17" s="116">
        <v>126</v>
      </c>
      <c r="E17" s="130">
        <f t="shared" si="0"/>
        <v>75.449101796407177</v>
      </c>
      <c r="F17" s="116">
        <v>38</v>
      </c>
      <c r="G17" s="116">
        <v>57</v>
      </c>
      <c r="H17" s="130">
        <f t="shared" si="1"/>
        <v>150</v>
      </c>
      <c r="I17" s="116">
        <v>4</v>
      </c>
      <c r="J17" s="116">
        <v>2</v>
      </c>
      <c r="K17" s="130">
        <f t="shared" si="2"/>
        <v>50</v>
      </c>
      <c r="L17" s="116">
        <v>2</v>
      </c>
      <c r="M17" s="116">
        <v>5</v>
      </c>
      <c r="N17" s="130">
        <f t="shared" si="7"/>
        <v>250</v>
      </c>
      <c r="O17" s="116">
        <v>165</v>
      </c>
      <c r="P17" s="116">
        <v>125</v>
      </c>
      <c r="Q17" s="130">
        <f t="shared" si="4"/>
        <v>75.757575757575751</v>
      </c>
      <c r="R17" s="116">
        <v>39</v>
      </c>
      <c r="S17" s="116">
        <v>65</v>
      </c>
      <c r="T17" s="116">
        <v>30</v>
      </c>
      <c r="U17" s="130">
        <f t="shared" si="5"/>
        <v>46.153846153846153</v>
      </c>
      <c r="V17" s="116">
        <v>59</v>
      </c>
      <c r="W17" s="116">
        <v>26</v>
      </c>
      <c r="X17" s="130">
        <f t="shared" si="6"/>
        <v>44.067796610169488</v>
      </c>
      <c r="Y17" s="91"/>
    </row>
    <row r="18" spans="1:25" s="84" customFormat="1" ht="16.149999999999999" customHeight="1" x14ac:dyDescent="0.25">
      <c r="A18" s="114" t="s">
        <v>80</v>
      </c>
      <c r="B18" s="116">
        <v>435</v>
      </c>
      <c r="C18" s="116">
        <v>442</v>
      </c>
      <c r="D18" s="116">
        <v>383</v>
      </c>
      <c r="E18" s="130">
        <f t="shared" si="0"/>
        <v>86.651583710407238</v>
      </c>
      <c r="F18" s="116">
        <v>157</v>
      </c>
      <c r="G18" s="116">
        <v>93</v>
      </c>
      <c r="H18" s="130">
        <f t="shared" si="1"/>
        <v>59.235668789808912</v>
      </c>
      <c r="I18" s="116">
        <v>21</v>
      </c>
      <c r="J18" s="116">
        <v>10</v>
      </c>
      <c r="K18" s="130">
        <f t="shared" si="2"/>
        <v>47.619047619047613</v>
      </c>
      <c r="L18" s="116">
        <v>54</v>
      </c>
      <c r="M18" s="116">
        <v>5</v>
      </c>
      <c r="N18" s="130">
        <f t="shared" si="7"/>
        <v>9.2592592592592595</v>
      </c>
      <c r="O18" s="116">
        <v>431</v>
      </c>
      <c r="P18" s="116">
        <v>375</v>
      </c>
      <c r="Q18" s="130">
        <f t="shared" si="4"/>
        <v>87.006960556844547</v>
      </c>
      <c r="R18" s="116">
        <v>154</v>
      </c>
      <c r="S18" s="116">
        <v>148</v>
      </c>
      <c r="T18" s="116">
        <v>135</v>
      </c>
      <c r="U18" s="130">
        <f t="shared" si="5"/>
        <v>91.21621621621621</v>
      </c>
      <c r="V18" s="116">
        <v>132</v>
      </c>
      <c r="W18" s="116">
        <v>123</v>
      </c>
      <c r="X18" s="130">
        <f t="shared" si="6"/>
        <v>93.181818181818173</v>
      </c>
      <c r="Y18" s="91"/>
    </row>
    <row r="19" spans="1:25" s="84" customFormat="1" ht="16.149999999999999" customHeight="1" x14ac:dyDescent="0.25">
      <c r="A19" s="114" t="s">
        <v>81</v>
      </c>
      <c r="B19" s="116">
        <v>406</v>
      </c>
      <c r="C19" s="116">
        <v>465</v>
      </c>
      <c r="D19" s="116">
        <v>304</v>
      </c>
      <c r="E19" s="130">
        <f t="shared" si="0"/>
        <v>65.376344086021504</v>
      </c>
      <c r="F19" s="116">
        <v>181</v>
      </c>
      <c r="G19" s="116">
        <v>136</v>
      </c>
      <c r="H19" s="130">
        <f t="shared" si="1"/>
        <v>75.138121546961329</v>
      </c>
      <c r="I19" s="116">
        <v>17</v>
      </c>
      <c r="J19" s="116">
        <v>10</v>
      </c>
      <c r="K19" s="130">
        <f t="shared" si="2"/>
        <v>58.82352941176471</v>
      </c>
      <c r="L19" s="116">
        <v>5</v>
      </c>
      <c r="M19" s="116">
        <v>0</v>
      </c>
      <c r="N19" s="130">
        <f t="shared" si="7"/>
        <v>0</v>
      </c>
      <c r="O19" s="116">
        <v>437</v>
      </c>
      <c r="P19" s="116">
        <v>302</v>
      </c>
      <c r="Q19" s="130">
        <f t="shared" si="4"/>
        <v>69.107551487414185</v>
      </c>
      <c r="R19" s="116">
        <v>108</v>
      </c>
      <c r="S19" s="116">
        <v>78</v>
      </c>
      <c r="T19" s="116">
        <v>81</v>
      </c>
      <c r="U19" s="130">
        <f t="shared" si="5"/>
        <v>103.84615384615385</v>
      </c>
      <c r="V19" s="116">
        <v>68</v>
      </c>
      <c r="W19" s="116">
        <v>70</v>
      </c>
      <c r="X19" s="130">
        <f t="shared" si="6"/>
        <v>102.94117647058823</v>
      </c>
      <c r="Y19" s="91"/>
    </row>
    <row r="20" spans="1:25" s="84" customFormat="1" ht="16.149999999999999" customHeight="1" x14ac:dyDescent="0.25">
      <c r="A20" s="114" t="s">
        <v>82</v>
      </c>
      <c r="B20" s="116">
        <v>258</v>
      </c>
      <c r="C20" s="116">
        <v>244</v>
      </c>
      <c r="D20" s="116">
        <v>196</v>
      </c>
      <c r="E20" s="130">
        <f t="shared" si="0"/>
        <v>80.327868852459019</v>
      </c>
      <c r="F20" s="116">
        <v>99</v>
      </c>
      <c r="G20" s="116">
        <v>58</v>
      </c>
      <c r="H20" s="130">
        <f t="shared" si="1"/>
        <v>58.585858585858588</v>
      </c>
      <c r="I20" s="116">
        <v>8</v>
      </c>
      <c r="J20" s="116">
        <v>5</v>
      </c>
      <c r="K20" s="130">
        <f t="shared" si="2"/>
        <v>62.5</v>
      </c>
      <c r="L20" s="116">
        <v>37</v>
      </c>
      <c r="M20" s="116">
        <v>2</v>
      </c>
      <c r="N20" s="130">
        <f t="shared" si="7"/>
        <v>5.4054054054054053</v>
      </c>
      <c r="O20" s="116">
        <v>224</v>
      </c>
      <c r="P20" s="116">
        <v>191</v>
      </c>
      <c r="Q20" s="130">
        <f t="shared" si="4"/>
        <v>85.267857142857139</v>
      </c>
      <c r="R20" s="116">
        <v>90</v>
      </c>
      <c r="S20" s="116">
        <v>86</v>
      </c>
      <c r="T20" s="116">
        <v>62</v>
      </c>
      <c r="U20" s="130">
        <f t="shared" si="5"/>
        <v>72.093023255813947</v>
      </c>
      <c r="V20" s="116">
        <v>74</v>
      </c>
      <c r="W20" s="116">
        <v>49</v>
      </c>
      <c r="X20" s="130">
        <f t="shared" si="6"/>
        <v>66.21621621621621</v>
      </c>
      <c r="Y20" s="91"/>
    </row>
    <row r="21" spans="1:25" s="84" customFormat="1" ht="16.149999999999999" customHeight="1" x14ac:dyDescent="0.25">
      <c r="A21" s="114" t="s">
        <v>83</v>
      </c>
      <c r="B21" s="116">
        <v>347</v>
      </c>
      <c r="C21" s="116">
        <v>412</v>
      </c>
      <c r="D21" s="116">
        <v>286</v>
      </c>
      <c r="E21" s="130">
        <f t="shared" si="0"/>
        <v>69.417475728155338</v>
      </c>
      <c r="F21" s="116">
        <v>234</v>
      </c>
      <c r="G21" s="116">
        <v>120</v>
      </c>
      <c r="H21" s="130">
        <f t="shared" si="1"/>
        <v>51.282051282051277</v>
      </c>
      <c r="I21" s="116">
        <v>20</v>
      </c>
      <c r="J21" s="116">
        <v>21</v>
      </c>
      <c r="K21" s="130">
        <f t="shared" si="2"/>
        <v>105</v>
      </c>
      <c r="L21" s="116">
        <v>42</v>
      </c>
      <c r="M21" s="116">
        <v>12</v>
      </c>
      <c r="N21" s="130">
        <f t="shared" si="7"/>
        <v>28.571428571428569</v>
      </c>
      <c r="O21" s="116">
        <v>401</v>
      </c>
      <c r="P21" s="116">
        <v>280</v>
      </c>
      <c r="Q21" s="130">
        <f t="shared" si="4"/>
        <v>69.825436408977566</v>
      </c>
      <c r="R21" s="116">
        <v>101</v>
      </c>
      <c r="S21" s="116">
        <v>115</v>
      </c>
      <c r="T21" s="116">
        <v>91</v>
      </c>
      <c r="U21" s="130">
        <f t="shared" si="5"/>
        <v>79.130434782608688</v>
      </c>
      <c r="V21" s="116">
        <v>100</v>
      </c>
      <c r="W21" s="116">
        <v>80</v>
      </c>
      <c r="X21" s="130">
        <f t="shared" si="6"/>
        <v>80</v>
      </c>
      <c r="Y21" s="91"/>
    </row>
    <row r="22" spans="1:25" s="84" customFormat="1" ht="16.149999999999999" customHeight="1" x14ac:dyDescent="0.25">
      <c r="A22" s="114" t="s">
        <v>84</v>
      </c>
      <c r="B22" s="116">
        <v>199</v>
      </c>
      <c r="C22" s="116">
        <v>203</v>
      </c>
      <c r="D22" s="116">
        <v>173</v>
      </c>
      <c r="E22" s="130">
        <f t="shared" si="0"/>
        <v>85.221674876847288</v>
      </c>
      <c r="F22" s="116">
        <v>99</v>
      </c>
      <c r="G22" s="116">
        <v>64</v>
      </c>
      <c r="H22" s="130">
        <f t="shared" si="1"/>
        <v>64.646464646464651</v>
      </c>
      <c r="I22" s="116">
        <v>11</v>
      </c>
      <c r="J22" s="116">
        <v>10</v>
      </c>
      <c r="K22" s="130">
        <f t="shared" si="2"/>
        <v>90.909090909090907</v>
      </c>
      <c r="L22" s="116">
        <v>26</v>
      </c>
      <c r="M22" s="116">
        <v>2</v>
      </c>
      <c r="N22" s="130">
        <f t="shared" si="7"/>
        <v>7.6923076923076925</v>
      </c>
      <c r="O22" s="116">
        <v>202</v>
      </c>
      <c r="P22" s="116">
        <v>173</v>
      </c>
      <c r="Q22" s="130">
        <f t="shared" si="4"/>
        <v>85.643564356435647</v>
      </c>
      <c r="R22" s="116">
        <v>48</v>
      </c>
      <c r="S22" s="116">
        <v>55</v>
      </c>
      <c r="T22" s="116">
        <v>42</v>
      </c>
      <c r="U22" s="130">
        <f t="shared" si="5"/>
        <v>76.363636363636374</v>
      </c>
      <c r="V22" s="116">
        <v>43</v>
      </c>
      <c r="W22" s="116">
        <v>29</v>
      </c>
      <c r="X22" s="130">
        <f t="shared" si="6"/>
        <v>67.441860465116278</v>
      </c>
      <c r="Y22" s="91"/>
    </row>
    <row r="23" spans="1:25" s="84" customFormat="1" ht="16.149999999999999" customHeight="1" x14ac:dyDescent="0.25">
      <c r="A23" s="114" t="s">
        <v>85</v>
      </c>
      <c r="B23" s="116">
        <v>311</v>
      </c>
      <c r="C23" s="116">
        <v>423</v>
      </c>
      <c r="D23" s="116">
        <v>274</v>
      </c>
      <c r="E23" s="130">
        <f t="shared" si="0"/>
        <v>64.775413711583923</v>
      </c>
      <c r="F23" s="116">
        <v>133</v>
      </c>
      <c r="G23" s="116">
        <v>83</v>
      </c>
      <c r="H23" s="130">
        <f t="shared" si="1"/>
        <v>62.406015037593988</v>
      </c>
      <c r="I23" s="116">
        <v>12</v>
      </c>
      <c r="J23" s="116">
        <v>2</v>
      </c>
      <c r="K23" s="130">
        <f t="shared" si="2"/>
        <v>16.666666666666664</v>
      </c>
      <c r="L23" s="116">
        <v>28</v>
      </c>
      <c r="M23" s="116">
        <v>9</v>
      </c>
      <c r="N23" s="130">
        <f t="shared" si="7"/>
        <v>32.142857142857146</v>
      </c>
      <c r="O23" s="116">
        <v>406</v>
      </c>
      <c r="P23" s="116">
        <v>269</v>
      </c>
      <c r="Q23" s="130">
        <f t="shared" si="4"/>
        <v>66.256157635467986</v>
      </c>
      <c r="R23" s="116">
        <v>111</v>
      </c>
      <c r="S23" s="116">
        <v>158</v>
      </c>
      <c r="T23" s="116">
        <v>104</v>
      </c>
      <c r="U23" s="130">
        <f t="shared" si="5"/>
        <v>65.822784810126578</v>
      </c>
      <c r="V23" s="116">
        <v>135</v>
      </c>
      <c r="W23" s="116">
        <v>91</v>
      </c>
      <c r="X23" s="130">
        <f t="shared" si="6"/>
        <v>67.407407407407405</v>
      </c>
      <c r="Y23" s="91"/>
    </row>
    <row r="24" spans="1:25" s="84" customFormat="1" ht="16.149999999999999" customHeight="1" x14ac:dyDescent="0.25">
      <c r="A24" s="114" t="s">
        <v>86</v>
      </c>
      <c r="B24" s="116">
        <v>288</v>
      </c>
      <c r="C24" s="116">
        <v>256</v>
      </c>
      <c r="D24" s="116">
        <v>256</v>
      </c>
      <c r="E24" s="130">
        <f t="shared" si="0"/>
        <v>100</v>
      </c>
      <c r="F24" s="116">
        <v>140</v>
      </c>
      <c r="G24" s="116">
        <v>91</v>
      </c>
      <c r="H24" s="130">
        <f t="shared" si="1"/>
        <v>65</v>
      </c>
      <c r="I24" s="116">
        <v>18</v>
      </c>
      <c r="J24" s="116">
        <v>14</v>
      </c>
      <c r="K24" s="130">
        <f t="shared" si="2"/>
        <v>77.777777777777786</v>
      </c>
      <c r="L24" s="116">
        <v>11</v>
      </c>
      <c r="M24" s="116">
        <v>19</v>
      </c>
      <c r="N24" s="130">
        <f t="shared" si="7"/>
        <v>172.72727272727272</v>
      </c>
      <c r="O24" s="116">
        <v>256</v>
      </c>
      <c r="P24" s="116">
        <v>254</v>
      </c>
      <c r="Q24" s="130">
        <f t="shared" si="4"/>
        <v>99.21875</v>
      </c>
      <c r="R24" s="116">
        <v>100</v>
      </c>
      <c r="S24" s="116">
        <v>82</v>
      </c>
      <c r="T24" s="116">
        <v>92</v>
      </c>
      <c r="U24" s="130">
        <f t="shared" si="5"/>
        <v>112.19512195121952</v>
      </c>
      <c r="V24" s="116">
        <v>79</v>
      </c>
      <c r="W24" s="116">
        <v>80</v>
      </c>
      <c r="X24" s="130">
        <f t="shared" si="6"/>
        <v>101.26582278481013</v>
      </c>
      <c r="Y24" s="91"/>
    </row>
    <row r="25" spans="1:25" s="84" customFormat="1" ht="16.149999999999999" customHeight="1" x14ac:dyDescent="0.25">
      <c r="A25" s="114" t="s">
        <v>87</v>
      </c>
      <c r="B25" s="116">
        <v>1270</v>
      </c>
      <c r="C25" s="116">
        <v>1388</v>
      </c>
      <c r="D25" s="116">
        <v>980</v>
      </c>
      <c r="E25" s="130">
        <f t="shared" si="0"/>
        <v>70.60518731988472</v>
      </c>
      <c r="F25" s="116">
        <v>647</v>
      </c>
      <c r="G25" s="116">
        <v>444</v>
      </c>
      <c r="H25" s="130">
        <f t="shared" si="1"/>
        <v>68.624420401854707</v>
      </c>
      <c r="I25" s="116">
        <v>92</v>
      </c>
      <c r="J25" s="116">
        <v>44</v>
      </c>
      <c r="K25" s="130">
        <f t="shared" si="2"/>
        <v>47.826086956521742</v>
      </c>
      <c r="L25" s="116">
        <v>166</v>
      </c>
      <c r="M25" s="116">
        <v>57</v>
      </c>
      <c r="N25" s="130">
        <f t="shared" si="7"/>
        <v>34.337349397590359</v>
      </c>
      <c r="O25" s="116">
        <v>1372</v>
      </c>
      <c r="P25" s="116">
        <v>969</v>
      </c>
      <c r="Q25" s="130">
        <f t="shared" si="4"/>
        <v>70.626822157434404</v>
      </c>
      <c r="R25" s="116">
        <v>266</v>
      </c>
      <c r="S25" s="116">
        <v>365</v>
      </c>
      <c r="T25" s="116">
        <v>249</v>
      </c>
      <c r="U25" s="130">
        <f t="shared" si="5"/>
        <v>68.219178082191775</v>
      </c>
      <c r="V25" s="116">
        <v>319</v>
      </c>
      <c r="W25" s="116">
        <v>230</v>
      </c>
      <c r="X25" s="130">
        <f t="shared" si="6"/>
        <v>72.100313479623821</v>
      </c>
      <c r="Y25" s="91"/>
    </row>
    <row r="26" spans="1:25" s="84" customFormat="1" ht="16.149999999999999" customHeight="1" x14ac:dyDescent="0.25">
      <c r="A26" s="114" t="s">
        <v>39</v>
      </c>
      <c r="B26" s="116">
        <v>2309</v>
      </c>
      <c r="C26" s="116">
        <v>2392</v>
      </c>
      <c r="D26" s="116">
        <v>1703</v>
      </c>
      <c r="E26" s="130">
        <f t="shared" si="0"/>
        <v>71.195652173913047</v>
      </c>
      <c r="F26" s="116">
        <v>838</v>
      </c>
      <c r="G26" s="116">
        <v>642</v>
      </c>
      <c r="H26" s="130">
        <f t="shared" si="1"/>
        <v>76.610978520286395</v>
      </c>
      <c r="I26" s="116">
        <v>54</v>
      </c>
      <c r="J26" s="116">
        <v>32</v>
      </c>
      <c r="K26" s="130">
        <f t="shared" si="2"/>
        <v>59.259259259259252</v>
      </c>
      <c r="L26" s="116">
        <v>193</v>
      </c>
      <c r="M26" s="116">
        <v>49</v>
      </c>
      <c r="N26" s="130">
        <f t="shared" si="7"/>
        <v>25.388601036269431</v>
      </c>
      <c r="O26" s="116">
        <v>2319</v>
      </c>
      <c r="P26" s="116">
        <v>1679</v>
      </c>
      <c r="Q26" s="130">
        <f t="shared" si="4"/>
        <v>72.40189736955584</v>
      </c>
      <c r="R26" s="116">
        <v>710</v>
      </c>
      <c r="S26" s="116">
        <v>730</v>
      </c>
      <c r="T26" s="116">
        <v>552</v>
      </c>
      <c r="U26" s="130">
        <f t="shared" si="5"/>
        <v>75.61643835616438</v>
      </c>
      <c r="V26" s="116">
        <v>587</v>
      </c>
      <c r="W26" s="116">
        <v>459</v>
      </c>
      <c r="X26" s="130">
        <f t="shared" si="6"/>
        <v>78.19420783645657</v>
      </c>
      <c r="Y26" s="91"/>
    </row>
    <row r="27" spans="1:25" s="84" customFormat="1" ht="16.149999999999999" customHeight="1" x14ac:dyDescent="0.25">
      <c r="A27" s="114" t="s">
        <v>88</v>
      </c>
      <c r="B27" s="116">
        <v>5594</v>
      </c>
      <c r="C27" s="116">
        <v>5315</v>
      </c>
      <c r="D27" s="116">
        <v>3613</v>
      </c>
      <c r="E27" s="130">
        <f t="shared" si="0"/>
        <v>67.977422389463783</v>
      </c>
      <c r="F27" s="116">
        <v>1787</v>
      </c>
      <c r="G27" s="116">
        <v>1250</v>
      </c>
      <c r="H27" s="130">
        <f t="shared" si="1"/>
        <v>69.949636261891442</v>
      </c>
      <c r="I27" s="116">
        <v>79</v>
      </c>
      <c r="J27" s="116">
        <v>115</v>
      </c>
      <c r="K27" s="130">
        <f t="shared" si="2"/>
        <v>145.56962025316454</v>
      </c>
      <c r="L27" s="116">
        <v>342</v>
      </c>
      <c r="M27" s="116">
        <v>83</v>
      </c>
      <c r="N27" s="130">
        <f t="shared" si="7"/>
        <v>24.269005847953213</v>
      </c>
      <c r="O27" s="116">
        <v>5162</v>
      </c>
      <c r="P27" s="116">
        <v>3559</v>
      </c>
      <c r="Q27" s="130">
        <f t="shared" si="4"/>
        <v>68.946144905075556</v>
      </c>
      <c r="R27" s="116">
        <v>1416</v>
      </c>
      <c r="S27" s="116">
        <v>1794</v>
      </c>
      <c r="T27" s="116">
        <v>1040</v>
      </c>
      <c r="U27" s="130">
        <f t="shared" si="5"/>
        <v>57.971014492753625</v>
      </c>
      <c r="V27" s="116">
        <v>1507</v>
      </c>
      <c r="W27" s="116">
        <v>883</v>
      </c>
      <c r="X27" s="130">
        <f t="shared" si="6"/>
        <v>58.593231585932315</v>
      </c>
      <c r="Y27" s="91"/>
    </row>
    <row r="28" spans="1:25" s="84" customFormat="1" ht="16.149999999999999" customHeight="1" x14ac:dyDescent="0.25">
      <c r="A28" s="114" t="s">
        <v>89</v>
      </c>
      <c r="B28" s="116">
        <v>1783</v>
      </c>
      <c r="C28" s="116">
        <v>1742</v>
      </c>
      <c r="D28" s="116">
        <v>1336</v>
      </c>
      <c r="E28" s="130">
        <f t="shared" si="0"/>
        <v>76.69345579793341</v>
      </c>
      <c r="F28" s="116">
        <v>691</v>
      </c>
      <c r="G28" s="116">
        <v>485</v>
      </c>
      <c r="H28" s="130">
        <f t="shared" si="1"/>
        <v>70.188133140376266</v>
      </c>
      <c r="I28" s="116">
        <v>58</v>
      </c>
      <c r="J28" s="116">
        <v>42</v>
      </c>
      <c r="K28" s="130">
        <f t="shared" si="2"/>
        <v>72.41379310344827</v>
      </c>
      <c r="L28" s="116">
        <v>336</v>
      </c>
      <c r="M28" s="116">
        <v>69</v>
      </c>
      <c r="N28" s="130">
        <f t="shared" si="7"/>
        <v>20.535714285714285</v>
      </c>
      <c r="O28" s="116">
        <v>1717</v>
      </c>
      <c r="P28" s="116">
        <v>1311</v>
      </c>
      <c r="Q28" s="130">
        <f t="shared" si="4"/>
        <v>76.35410599883518</v>
      </c>
      <c r="R28" s="116">
        <v>428</v>
      </c>
      <c r="S28" s="116">
        <v>569</v>
      </c>
      <c r="T28" s="116">
        <v>372</v>
      </c>
      <c r="U28" s="130">
        <f t="shared" si="5"/>
        <v>65.37785588752196</v>
      </c>
      <c r="V28" s="116">
        <v>444</v>
      </c>
      <c r="W28" s="116">
        <v>344</v>
      </c>
      <c r="X28" s="130">
        <f t="shared" si="6"/>
        <v>77.477477477477478</v>
      </c>
      <c r="Y28" s="91"/>
    </row>
    <row r="29" spans="1:25" s="84" customFormat="1" ht="16.149999999999999" customHeight="1" x14ac:dyDescent="0.25">
      <c r="A29" s="233"/>
      <c r="B29" s="287" t="s">
        <v>92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34"/>
      <c r="P29" s="234"/>
      <c r="Q29" s="235"/>
      <c r="R29" s="234"/>
      <c r="S29" s="234"/>
      <c r="T29" s="234"/>
      <c r="U29" s="235"/>
      <c r="V29" s="234"/>
      <c r="W29" s="234"/>
      <c r="X29" s="235"/>
      <c r="Y29" s="91"/>
    </row>
    <row r="30" spans="1:25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  <row r="31" spans="1:25" ht="22.5" customHeight="1" x14ac:dyDescent="0.25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</row>
  </sheetData>
  <mergeCells count="14">
    <mergeCell ref="B29:N31"/>
    <mergeCell ref="B6:B7"/>
    <mergeCell ref="B1:K1"/>
    <mergeCell ref="V6:X7"/>
    <mergeCell ref="C6:E7"/>
    <mergeCell ref="F6:H7"/>
    <mergeCell ref="I6:K7"/>
    <mergeCell ref="L6:N7"/>
    <mergeCell ref="O6:Q7"/>
    <mergeCell ref="S6:U7"/>
    <mergeCell ref="R6:R7"/>
    <mergeCell ref="B2:N2"/>
    <mergeCell ref="B3:N3"/>
    <mergeCell ref="B4:N4"/>
  </mergeCells>
  <printOptions horizontalCentered="1"/>
  <pageMargins left="0.19685039370078741" right="0.19685039370078741" top="0.15748031496062992" bottom="0" header="0.15748031496062992" footer="0.15748031496062992"/>
  <pageSetup paperSize="9" scale="88" orientation="landscape" r:id="rId1"/>
  <headerFooter alignWithMargins="0"/>
  <colBreaks count="1" manualBreakCount="1">
    <brk id="14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80" zoomScaleNormal="80" zoomScaleSheetLayoutView="90" workbookViewId="0">
      <selection activeCell="F19" sqref="F19"/>
    </sheetView>
  </sheetViews>
  <sheetFormatPr defaultColWidth="9.140625" defaultRowHeight="15.75" x14ac:dyDescent="0.25"/>
  <cols>
    <col min="1" max="1" width="27.5703125" style="139" customWidth="1"/>
    <col min="2" max="2" width="13.28515625" style="84" customWidth="1"/>
    <col min="3" max="4" width="10.140625" style="84" customWidth="1"/>
    <col min="5" max="5" width="8.85546875" style="84" customWidth="1"/>
    <col min="6" max="7" width="10.42578125" style="84" customWidth="1"/>
    <col min="8" max="8" width="7.85546875" style="84" customWidth="1"/>
    <col min="9" max="10" width="10.140625" style="84" customWidth="1"/>
    <col min="11" max="11" width="8.28515625" style="84" customWidth="1"/>
    <col min="12" max="13" width="9.28515625" style="84" customWidth="1"/>
    <col min="14" max="14" width="7.85546875" style="84" customWidth="1"/>
    <col min="15" max="16" width="9.28515625" style="84" customWidth="1"/>
    <col min="17" max="17" width="7.85546875" style="84" customWidth="1"/>
    <col min="18" max="18" width="14.28515625" style="84" customWidth="1"/>
    <col min="19" max="20" width="9.28515625" style="84" customWidth="1"/>
    <col min="21" max="21" width="7.85546875" style="84" customWidth="1"/>
    <col min="22" max="23" width="9.28515625" style="84" customWidth="1"/>
    <col min="24" max="24" width="7.85546875" style="84" customWidth="1"/>
    <col min="25" max="16384" width="9.140625" style="84"/>
  </cols>
  <sheetData>
    <row r="1" spans="1:28" ht="20.25" x14ac:dyDescent="0.3">
      <c r="G1" s="370"/>
      <c r="H1" s="370"/>
      <c r="I1" s="370"/>
      <c r="J1" s="370"/>
      <c r="K1" s="370"/>
    </row>
    <row r="2" spans="1:28" s="141" customFormat="1" ht="20.45" customHeight="1" x14ac:dyDescent="0.3">
      <c r="A2" s="140"/>
      <c r="B2" s="369" t="s">
        <v>51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76"/>
      <c r="P2" s="76"/>
      <c r="Q2" s="76"/>
      <c r="R2" s="76"/>
      <c r="S2" s="76"/>
      <c r="T2" s="76"/>
      <c r="U2" s="76"/>
      <c r="X2" s="142" t="s">
        <v>20</v>
      </c>
    </row>
    <row r="3" spans="1:28" s="141" customFormat="1" ht="20.45" customHeight="1" x14ac:dyDescent="0.2">
      <c r="B3" s="369" t="s">
        <v>95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77"/>
      <c r="P3" s="77"/>
      <c r="Q3" s="77"/>
      <c r="R3" s="77"/>
      <c r="S3" s="77"/>
      <c r="T3" s="77"/>
      <c r="U3" s="77"/>
    </row>
    <row r="4" spans="1:28" s="141" customFormat="1" ht="20.45" customHeight="1" x14ac:dyDescent="0.2">
      <c r="B4" s="369" t="s">
        <v>116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77"/>
      <c r="O4" s="77"/>
      <c r="P4" s="77"/>
      <c r="Q4" s="77"/>
      <c r="R4" s="77"/>
      <c r="S4" s="77"/>
      <c r="T4" s="77"/>
      <c r="U4" s="77"/>
    </row>
    <row r="5" spans="1:28" s="141" customFormat="1" ht="15" customHeight="1" x14ac:dyDescent="0.25">
      <c r="B5" s="79"/>
      <c r="C5" s="79"/>
      <c r="D5" s="79"/>
      <c r="E5" s="79"/>
      <c r="F5" s="79"/>
      <c r="G5" s="79"/>
      <c r="H5" s="79"/>
      <c r="I5" s="79"/>
      <c r="J5" s="79"/>
      <c r="K5" s="53" t="s">
        <v>5</v>
      </c>
      <c r="L5" s="79"/>
      <c r="M5" s="79"/>
      <c r="N5" s="79"/>
      <c r="O5" s="79"/>
      <c r="P5" s="79"/>
      <c r="Q5" s="78"/>
      <c r="R5" s="79"/>
      <c r="S5" s="79"/>
      <c r="T5" s="80"/>
      <c r="U5" s="78"/>
      <c r="X5" s="53" t="s">
        <v>5</v>
      </c>
    </row>
    <row r="6" spans="1:28" s="144" customFormat="1" ht="21.6" customHeight="1" x14ac:dyDescent="0.2">
      <c r="A6" s="143"/>
      <c r="B6" s="359" t="s">
        <v>100</v>
      </c>
      <c r="C6" s="362" t="s">
        <v>21</v>
      </c>
      <c r="D6" s="363"/>
      <c r="E6" s="364"/>
      <c r="F6" s="368" t="s">
        <v>22</v>
      </c>
      <c r="G6" s="368"/>
      <c r="H6" s="368"/>
      <c r="I6" s="362" t="s">
        <v>12</v>
      </c>
      <c r="J6" s="363"/>
      <c r="K6" s="364"/>
      <c r="L6" s="362" t="s">
        <v>19</v>
      </c>
      <c r="M6" s="363"/>
      <c r="N6" s="363"/>
      <c r="O6" s="362" t="s">
        <v>8</v>
      </c>
      <c r="P6" s="363"/>
      <c r="Q6" s="364"/>
      <c r="R6" s="363" t="s">
        <v>103</v>
      </c>
      <c r="S6" s="362" t="s">
        <v>15</v>
      </c>
      <c r="T6" s="363"/>
      <c r="U6" s="363"/>
      <c r="V6" s="362" t="s">
        <v>14</v>
      </c>
      <c r="W6" s="363"/>
      <c r="X6" s="364"/>
      <c r="Y6" s="81"/>
      <c r="Z6" s="81"/>
      <c r="AA6" s="81"/>
      <c r="AB6" s="81"/>
    </row>
    <row r="7" spans="1:28" s="146" customFormat="1" ht="56.25" customHeight="1" x14ac:dyDescent="0.2">
      <c r="A7" s="145"/>
      <c r="B7" s="360"/>
      <c r="C7" s="365"/>
      <c r="D7" s="366"/>
      <c r="E7" s="367"/>
      <c r="F7" s="368"/>
      <c r="G7" s="368"/>
      <c r="H7" s="368"/>
      <c r="I7" s="365"/>
      <c r="J7" s="366"/>
      <c r="K7" s="367"/>
      <c r="L7" s="365"/>
      <c r="M7" s="366"/>
      <c r="N7" s="366"/>
      <c r="O7" s="365"/>
      <c r="P7" s="366"/>
      <c r="Q7" s="367"/>
      <c r="R7" s="366"/>
      <c r="S7" s="365"/>
      <c r="T7" s="366"/>
      <c r="U7" s="366"/>
      <c r="V7" s="365"/>
      <c r="W7" s="366"/>
      <c r="X7" s="367"/>
      <c r="Y7" s="81"/>
      <c r="Z7" s="81"/>
      <c r="AA7" s="81"/>
      <c r="AB7" s="81"/>
    </row>
    <row r="8" spans="1:28" s="137" customFormat="1" ht="25.15" customHeight="1" x14ac:dyDescent="0.2">
      <c r="A8" s="136"/>
      <c r="B8" s="238">
        <v>2022</v>
      </c>
      <c r="C8" s="238">
        <v>2021</v>
      </c>
      <c r="D8" s="238">
        <v>2022</v>
      </c>
      <c r="E8" s="134" t="s">
        <v>2</v>
      </c>
      <c r="F8" s="238">
        <v>2021</v>
      </c>
      <c r="G8" s="238">
        <v>2022</v>
      </c>
      <c r="H8" s="134" t="s">
        <v>2</v>
      </c>
      <c r="I8" s="238">
        <v>2021</v>
      </c>
      <c r="J8" s="238">
        <v>2022</v>
      </c>
      <c r="K8" s="134" t="s">
        <v>2</v>
      </c>
      <c r="L8" s="238">
        <v>2021</v>
      </c>
      <c r="M8" s="238">
        <v>2022</v>
      </c>
      <c r="N8" s="134" t="s">
        <v>2</v>
      </c>
      <c r="O8" s="238">
        <v>2021</v>
      </c>
      <c r="P8" s="238">
        <v>2022</v>
      </c>
      <c r="Q8" s="134" t="s">
        <v>2</v>
      </c>
      <c r="R8" s="238">
        <v>2022</v>
      </c>
      <c r="S8" s="238">
        <v>2021</v>
      </c>
      <c r="T8" s="238">
        <v>2022</v>
      </c>
      <c r="U8" s="134" t="s">
        <v>2</v>
      </c>
      <c r="V8" s="238">
        <v>2021</v>
      </c>
      <c r="W8" s="238">
        <v>2022</v>
      </c>
      <c r="X8" s="134" t="s">
        <v>2</v>
      </c>
      <c r="Y8" s="135"/>
      <c r="Z8" s="135"/>
      <c r="AA8" s="135"/>
      <c r="AB8" s="135"/>
    </row>
    <row r="9" spans="1:28" s="144" customFormat="1" ht="12.75" customHeight="1" x14ac:dyDescent="0.2">
      <c r="A9" s="82" t="s">
        <v>3</v>
      </c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  <c r="N9" s="82">
        <v>13</v>
      </c>
      <c r="O9" s="82">
        <v>14</v>
      </c>
      <c r="P9" s="82">
        <v>15</v>
      </c>
      <c r="Q9" s="82">
        <v>16</v>
      </c>
      <c r="R9" s="82">
        <v>17</v>
      </c>
      <c r="S9" s="82">
        <v>18</v>
      </c>
      <c r="T9" s="82">
        <v>19</v>
      </c>
      <c r="U9" s="82">
        <v>20</v>
      </c>
      <c r="V9" s="82">
        <v>21</v>
      </c>
      <c r="W9" s="82">
        <v>22</v>
      </c>
      <c r="X9" s="82">
        <v>23</v>
      </c>
      <c r="Y9" s="83"/>
      <c r="Z9" s="83"/>
      <c r="AA9" s="83"/>
      <c r="AB9" s="83"/>
    </row>
    <row r="10" spans="1:28" s="89" customFormat="1" ht="17.25" customHeight="1" x14ac:dyDescent="0.25">
      <c r="A10" s="206" t="s">
        <v>38</v>
      </c>
      <c r="B10" s="220">
        <f>SUM(B11:B28)</f>
        <v>11242</v>
      </c>
      <c r="C10" s="220">
        <f>SUM(C11:C28)</f>
        <v>12349</v>
      </c>
      <c r="D10" s="220">
        <f>SUM(D11:D28)</f>
        <v>8986</v>
      </c>
      <c r="E10" s="130">
        <f>D10/C10*100</f>
        <v>72.767025670094739</v>
      </c>
      <c r="F10" s="220">
        <f>SUM(F11:F28)</f>
        <v>4139</v>
      </c>
      <c r="G10" s="220">
        <f>SUM(G11:G28)</f>
        <v>2858</v>
      </c>
      <c r="H10" s="130">
        <f>G10/F10*100</f>
        <v>69.050495288717087</v>
      </c>
      <c r="I10" s="220">
        <f>SUM(I11:I28)</f>
        <v>716</v>
      </c>
      <c r="J10" s="220">
        <f>SUM(J11:J28)</f>
        <v>588</v>
      </c>
      <c r="K10" s="130">
        <f>J10/I10*100</f>
        <v>82.122905027932958</v>
      </c>
      <c r="L10" s="220">
        <f>SUM(L11:L28)</f>
        <v>1071</v>
      </c>
      <c r="M10" s="220">
        <f>SUM(M11:M28)</f>
        <v>439</v>
      </c>
      <c r="N10" s="130">
        <f>M10/L10*100</f>
        <v>40.989729225023339</v>
      </c>
      <c r="O10" s="220">
        <f>SUM(O11:O28)</f>
        <v>12100</v>
      </c>
      <c r="P10" s="220">
        <f>SUM(P11:P28)</f>
        <v>8843</v>
      </c>
      <c r="Q10" s="130">
        <f>P10/O10*100</f>
        <v>73.082644628099175</v>
      </c>
      <c r="R10" s="220">
        <f>SUM(R11:R28)</f>
        <v>3649</v>
      </c>
      <c r="S10" s="220">
        <f>SUM(S11:S28)</f>
        <v>4593</v>
      </c>
      <c r="T10" s="220">
        <f>SUM(T11:T28)</f>
        <v>3269</v>
      </c>
      <c r="U10" s="130">
        <f>T10/S10*100</f>
        <v>71.173524929240145</v>
      </c>
      <c r="V10" s="220">
        <f>SUM(V11:V28)</f>
        <v>4032</v>
      </c>
      <c r="W10" s="220">
        <f>SUM(W11:W28)</f>
        <v>2899</v>
      </c>
      <c r="X10" s="130">
        <f>W10/V10*100</f>
        <v>71.899801587301596</v>
      </c>
      <c r="Y10" s="147"/>
      <c r="Z10" s="147"/>
      <c r="AA10" s="147"/>
      <c r="AB10" s="147"/>
    </row>
    <row r="11" spans="1:28" ht="18" customHeight="1" x14ac:dyDescent="0.25">
      <c r="A11" s="114" t="s">
        <v>73</v>
      </c>
      <c r="B11" s="116">
        <v>747</v>
      </c>
      <c r="C11" s="116">
        <v>924</v>
      </c>
      <c r="D11" s="116">
        <v>654</v>
      </c>
      <c r="E11" s="130">
        <f t="shared" ref="E11:E28" si="0">D11/C11*100</f>
        <v>70.779220779220779</v>
      </c>
      <c r="F11" s="90">
        <v>362</v>
      </c>
      <c r="G11" s="90">
        <v>293</v>
      </c>
      <c r="H11" s="130">
        <f t="shared" ref="H11:H28" si="1">G11/F11*100</f>
        <v>80.939226519337012</v>
      </c>
      <c r="I11" s="116">
        <v>97</v>
      </c>
      <c r="J11" s="116">
        <v>68</v>
      </c>
      <c r="K11" s="130">
        <f t="shared" ref="K11:K28" si="2">J11/I11*100</f>
        <v>70.103092783505147</v>
      </c>
      <c r="L11" s="90">
        <v>72</v>
      </c>
      <c r="M11" s="90">
        <v>34</v>
      </c>
      <c r="N11" s="130">
        <f t="shared" ref="N11:N28" si="3">M11/L11*100</f>
        <v>47.222222222222221</v>
      </c>
      <c r="O11" s="90">
        <v>896</v>
      </c>
      <c r="P11" s="90">
        <v>651</v>
      </c>
      <c r="Q11" s="130">
        <f t="shared" ref="Q11:Q28" si="4">P11/O11*100</f>
        <v>72.65625</v>
      </c>
      <c r="R11" s="90">
        <v>249</v>
      </c>
      <c r="S11" s="116">
        <v>286</v>
      </c>
      <c r="T11" s="116">
        <v>230</v>
      </c>
      <c r="U11" s="130">
        <f t="shared" ref="U11:U28" si="5">T11/S11*100</f>
        <v>80.419580419580413</v>
      </c>
      <c r="V11" s="90">
        <v>266</v>
      </c>
      <c r="W11" s="90">
        <v>222</v>
      </c>
      <c r="X11" s="130">
        <f t="shared" ref="X11:X28" si="6">W11/V11*100</f>
        <v>83.458646616541358</v>
      </c>
      <c r="Y11" s="91"/>
      <c r="Z11" s="91"/>
      <c r="AA11" s="91"/>
      <c r="AB11" s="91"/>
    </row>
    <row r="12" spans="1:28" ht="18" customHeight="1" x14ac:dyDescent="0.25">
      <c r="A12" s="114" t="s">
        <v>74</v>
      </c>
      <c r="B12" s="116">
        <v>499</v>
      </c>
      <c r="C12" s="116">
        <v>518</v>
      </c>
      <c r="D12" s="116">
        <v>388</v>
      </c>
      <c r="E12" s="130">
        <f t="shared" si="0"/>
        <v>74.903474903474901</v>
      </c>
      <c r="F12" s="90">
        <v>190</v>
      </c>
      <c r="G12" s="90">
        <v>142</v>
      </c>
      <c r="H12" s="130">
        <f t="shared" si="1"/>
        <v>74.73684210526315</v>
      </c>
      <c r="I12" s="116">
        <v>74</v>
      </c>
      <c r="J12" s="116">
        <v>30</v>
      </c>
      <c r="K12" s="130">
        <f t="shared" si="2"/>
        <v>40.54054054054054</v>
      </c>
      <c r="L12" s="90">
        <v>39</v>
      </c>
      <c r="M12" s="90">
        <v>16</v>
      </c>
      <c r="N12" s="130">
        <f t="shared" si="3"/>
        <v>41.025641025641022</v>
      </c>
      <c r="O12" s="90">
        <v>509</v>
      </c>
      <c r="P12" s="90">
        <v>382</v>
      </c>
      <c r="Q12" s="130">
        <f t="shared" si="4"/>
        <v>75.049115913555994</v>
      </c>
      <c r="R12" s="90">
        <v>162</v>
      </c>
      <c r="S12" s="116">
        <v>190</v>
      </c>
      <c r="T12" s="116">
        <v>140</v>
      </c>
      <c r="U12" s="130">
        <f t="shared" si="5"/>
        <v>73.68421052631578</v>
      </c>
      <c r="V12" s="90">
        <v>159</v>
      </c>
      <c r="W12" s="90">
        <v>131</v>
      </c>
      <c r="X12" s="130">
        <f t="shared" si="6"/>
        <v>82.389937106918239</v>
      </c>
      <c r="Y12" s="91"/>
      <c r="Z12" s="91"/>
      <c r="AA12" s="91"/>
      <c r="AB12" s="91"/>
    </row>
    <row r="13" spans="1:28" ht="18" customHeight="1" x14ac:dyDescent="0.25">
      <c r="A13" s="114" t="s">
        <v>75</v>
      </c>
      <c r="B13" s="116">
        <v>400</v>
      </c>
      <c r="C13" s="116">
        <v>447</v>
      </c>
      <c r="D13" s="116">
        <v>339</v>
      </c>
      <c r="E13" s="130">
        <f t="shared" si="0"/>
        <v>75.838926174496649</v>
      </c>
      <c r="F13" s="90">
        <v>166</v>
      </c>
      <c r="G13" s="90">
        <v>79</v>
      </c>
      <c r="H13" s="130">
        <f t="shared" si="1"/>
        <v>47.590361445783131</v>
      </c>
      <c r="I13" s="116">
        <v>21</v>
      </c>
      <c r="J13" s="116">
        <v>9</v>
      </c>
      <c r="K13" s="130">
        <f t="shared" si="2"/>
        <v>42.857142857142854</v>
      </c>
      <c r="L13" s="90">
        <v>46</v>
      </c>
      <c r="M13" s="90">
        <v>17</v>
      </c>
      <c r="N13" s="130">
        <f t="shared" si="3"/>
        <v>36.95652173913043</v>
      </c>
      <c r="O13" s="90">
        <v>440</v>
      </c>
      <c r="P13" s="90">
        <v>336</v>
      </c>
      <c r="Q13" s="130">
        <f t="shared" si="4"/>
        <v>76.363636363636374</v>
      </c>
      <c r="R13" s="90">
        <v>110</v>
      </c>
      <c r="S13" s="116">
        <v>192</v>
      </c>
      <c r="T13" s="116">
        <v>96</v>
      </c>
      <c r="U13" s="130">
        <f t="shared" si="5"/>
        <v>50</v>
      </c>
      <c r="V13" s="90">
        <v>180</v>
      </c>
      <c r="W13" s="90">
        <v>92</v>
      </c>
      <c r="X13" s="130">
        <f t="shared" si="6"/>
        <v>51.111111111111107</v>
      </c>
      <c r="Y13" s="91"/>
      <c r="Z13" s="91"/>
      <c r="AA13" s="91"/>
      <c r="AB13" s="91"/>
    </row>
    <row r="14" spans="1:28" ht="18" customHeight="1" x14ac:dyDescent="0.25">
      <c r="A14" s="114" t="s">
        <v>76</v>
      </c>
      <c r="B14" s="116">
        <v>666</v>
      </c>
      <c r="C14" s="116">
        <v>770</v>
      </c>
      <c r="D14" s="116">
        <v>561</v>
      </c>
      <c r="E14" s="130">
        <f t="shared" si="0"/>
        <v>72.857142857142847</v>
      </c>
      <c r="F14" s="90">
        <v>228</v>
      </c>
      <c r="G14" s="90">
        <v>141</v>
      </c>
      <c r="H14" s="130">
        <f t="shared" si="1"/>
        <v>61.842105263157897</v>
      </c>
      <c r="I14" s="116">
        <v>34</v>
      </c>
      <c r="J14" s="116">
        <v>48</v>
      </c>
      <c r="K14" s="130">
        <f t="shared" si="2"/>
        <v>141.1764705882353</v>
      </c>
      <c r="L14" s="90">
        <v>69</v>
      </c>
      <c r="M14" s="90">
        <v>21</v>
      </c>
      <c r="N14" s="130">
        <f t="shared" si="3"/>
        <v>30.434782608695656</v>
      </c>
      <c r="O14" s="90">
        <v>753</v>
      </c>
      <c r="P14" s="90">
        <v>556</v>
      </c>
      <c r="Q14" s="130">
        <f t="shared" si="4"/>
        <v>73.837981407702529</v>
      </c>
      <c r="R14" s="90">
        <v>198</v>
      </c>
      <c r="S14" s="116">
        <v>250</v>
      </c>
      <c r="T14" s="116">
        <v>189</v>
      </c>
      <c r="U14" s="130">
        <f t="shared" si="5"/>
        <v>75.599999999999994</v>
      </c>
      <c r="V14" s="90">
        <v>236</v>
      </c>
      <c r="W14" s="90">
        <v>175</v>
      </c>
      <c r="X14" s="130">
        <f t="shared" si="6"/>
        <v>74.152542372881356</v>
      </c>
      <c r="Y14" s="91"/>
      <c r="Z14" s="91"/>
      <c r="AA14" s="91"/>
      <c r="AB14" s="91"/>
    </row>
    <row r="15" spans="1:28" ht="18" customHeight="1" x14ac:dyDescent="0.25">
      <c r="A15" s="114" t="s">
        <v>77</v>
      </c>
      <c r="B15" s="116">
        <v>512</v>
      </c>
      <c r="C15" s="116">
        <v>541</v>
      </c>
      <c r="D15" s="116">
        <v>432</v>
      </c>
      <c r="E15" s="130">
        <f t="shared" si="0"/>
        <v>79.852125693160815</v>
      </c>
      <c r="F15" s="90">
        <v>197</v>
      </c>
      <c r="G15" s="90">
        <v>158</v>
      </c>
      <c r="H15" s="130">
        <f t="shared" si="1"/>
        <v>80.203045685279179</v>
      </c>
      <c r="I15" s="116">
        <v>32</v>
      </c>
      <c r="J15" s="116">
        <v>30</v>
      </c>
      <c r="K15" s="130">
        <f t="shared" si="2"/>
        <v>93.75</v>
      </c>
      <c r="L15" s="90">
        <v>4</v>
      </c>
      <c r="M15" s="90">
        <v>19</v>
      </c>
      <c r="N15" s="130">
        <f t="shared" si="3"/>
        <v>475</v>
      </c>
      <c r="O15" s="90">
        <v>540</v>
      </c>
      <c r="P15" s="90">
        <v>418</v>
      </c>
      <c r="Q15" s="130">
        <f t="shared" si="4"/>
        <v>77.407407407407405</v>
      </c>
      <c r="R15" s="90">
        <v>158</v>
      </c>
      <c r="S15" s="116">
        <v>213</v>
      </c>
      <c r="T15" s="116">
        <v>154</v>
      </c>
      <c r="U15" s="130">
        <f t="shared" si="5"/>
        <v>72.300469483568079</v>
      </c>
      <c r="V15" s="90">
        <v>195</v>
      </c>
      <c r="W15" s="90">
        <v>144</v>
      </c>
      <c r="X15" s="130">
        <f t="shared" si="6"/>
        <v>73.846153846153854</v>
      </c>
      <c r="Y15" s="91"/>
      <c r="Z15" s="91"/>
      <c r="AA15" s="91"/>
      <c r="AB15" s="91"/>
    </row>
    <row r="16" spans="1:28" ht="18" customHeight="1" x14ac:dyDescent="0.25">
      <c r="A16" s="114" t="s">
        <v>78</v>
      </c>
      <c r="B16" s="116">
        <v>863</v>
      </c>
      <c r="C16" s="116">
        <v>1127</v>
      </c>
      <c r="D16" s="116">
        <v>724</v>
      </c>
      <c r="E16" s="130">
        <f t="shared" si="0"/>
        <v>64.241348713398409</v>
      </c>
      <c r="F16" s="90">
        <v>333</v>
      </c>
      <c r="G16" s="90">
        <v>212</v>
      </c>
      <c r="H16" s="130">
        <f t="shared" si="1"/>
        <v>63.663663663663662</v>
      </c>
      <c r="I16" s="116">
        <v>59</v>
      </c>
      <c r="J16" s="116">
        <v>80</v>
      </c>
      <c r="K16" s="130">
        <f t="shared" si="2"/>
        <v>135.59322033898303</v>
      </c>
      <c r="L16" s="90">
        <v>24</v>
      </c>
      <c r="M16" s="90">
        <v>10</v>
      </c>
      <c r="N16" s="130">
        <f t="shared" si="3"/>
        <v>41.666666666666671</v>
      </c>
      <c r="O16" s="90">
        <v>1103</v>
      </c>
      <c r="P16" s="90">
        <v>708</v>
      </c>
      <c r="Q16" s="130">
        <f t="shared" si="4"/>
        <v>64.188576609247505</v>
      </c>
      <c r="R16" s="90">
        <v>271</v>
      </c>
      <c r="S16" s="116">
        <v>367</v>
      </c>
      <c r="T16" s="116">
        <v>237</v>
      </c>
      <c r="U16" s="130">
        <f t="shared" si="5"/>
        <v>64.577656675749324</v>
      </c>
      <c r="V16" s="90">
        <v>302</v>
      </c>
      <c r="W16" s="90">
        <v>210</v>
      </c>
      <c r="X16" s="130">
        <f t="shared" si="6"/>
        <v>69.536423841059602</v>
      </c>
      <c r="Y16" s="91"/>
      <c r="Z16" s="91"/>
      <c r="AA16" s="91"/>
      <c r="AB16" s="91"/>
    </row>
    <row r="17" spans="1:28" ht="18" customHeight="1" x14ac:dyDescent="0.25">
      <c r="A17" s="114" t="s">
        <v>79</v>
      </c>
      <c r="B17" s="116">
        <v>442</v>
      </c>
      <c r="C17" s="116">
        <v>498</v>
      </c>
      <c r="D17" s="116">
        <v>382</v>
      </c>
      <c r="E17" s="130">
        <f t="shared" si="0"/>
        <v>76.706827309236942</v>
      </c>
      <c r="F17" s="90">
        <v>112</v>
      </c>
      <c r="G17" s="90">
        <v>85</v>
      </c>
      <c r="H17" s="130">
        <f t="shared" si="1"/>
        <v>75.892857142857139</v>
      </c>
      <c r="I17" s="116">
        <v>13</v>
      </c>
      <c r="J17" s="116">
        <v>9</v>
      </c>
      <c r="K17" s="130">
        <f t="shared" si="2"/>
        <v>69.230769230769226</v>
      </c>
      <c r="L17" s="90">
        <v>9</v>
      </c>
      <c r="M17" s="90">
        <v>11</v>
      </c>
      <c r="N17" s="130">
        <f t="shared" si="3"/>
        <v>122.22222222222223</v>
      </c>
      <c r="O17" s="90">
        <v>494</v>
      </c>
      <c r="P17" s="90">
        <v>379</v>
      </c>
      <c r="Q17" s="130">
        <f t="shared" si="4"/>
        <v>76.720647773279353</v>
      </c>
      <c r="R17" s="90">
        <v>183</v>
      </c>
      <c r="S17" s="116">
        <v>235</v>
      </c>
      <c r="T17" s="116">
        <v>174</v>
      </c>
      <c r="U17" s="130">
        <f t="shared" si="5"/>
        <v>74.042553191489361</v>
      </c>
      <c r="V17" s="90">
        <v>223</v>
      </c>
      <c r="W17" s="90">
        <v>154</v>
      </c>
      <c r="X17" s="130">
        <f t="shared" si="6"/>
        <v>69.058295964125563</v>
      </c>
      <c r="Y17" s="91"/>
      <c r="Z17" s="91"/>
      <c r="AA17" s="91"/>
      <c r="AB17" s="91"/>
    </row>
    <row r="18" spans="1:28" ht="18" customHeight="1" x14ac:dyDescent="0.25">
      <c r="A18" s="114" t="s">
        <v>80</v>
      </c>
      <c r="B18" s="116">
        <v>509</v>
      </c>
      <c r="C18" s="116">
        <v>616</v>
      </c>
      <c r="D18" s="116">
        <v>431</v>
      </c>
      <c r="E18" s="130">
        <f t="shared" si="0"/>
        <v>69.967532467532465</v>
      </c>
      <c r="F18" s="90">
        <v>177</v>
      </c>
      <c r="G18" s="90">
        <v>95</v>
      </c>
      <c r="H18" s="130">
        <f t="shared" si="1"/>
        <v>53.672316384180796</v>
      </c>
      <c r="I18" s="116">
        <v>47</v>
      </c>
      <c r="J18" s="116">
        <v>39</v>
      </c>
      <c r="K18" s="130">
        <f t="shared" si="2"/>
        <v>82.978723404255319</v>
      </c>
      <c r="L18" s="90">
        <v>60</v>
      </c>
      <c r="M18" s="90">
        <v>14</v>
      </c>
      <c r="N18" s="130">
        <f t="shared" si="3"/>
        <v>23.333333333333332</v>
      </c>
      <c r="O18" s="90">
        <v>607</v>
      </c>
      <c r="P18" s="90">
        <v>425</v>
      </c>
      <c r="Q18" s="130">
        <f t="shared" si="4"/>
        <v>70.0164744645799</v>
      </c>
      <c r="R18" s="90">
        <v>215</v>
      </c>
      <c r="S18" s="116">
        <v>233</v>
      </c>
      <c r="T18" s="116">
        <v>195</v>
      </c>
      <c r="U18" s="130">
        <f t="shared" si="5"/>
        <v>83.690987124463518</v>
      </c>
      <c r="V18" s="90">
        <v>200</v>
      </c>
      <c r="W18" s="90">
        <v>152</v>
      </c>
      <c r="X18" s="130">
        <f t="shared" si="6"/>
        <v>76</v>
      </c>
      <c r="Y18" s="91"/>
      <c r="Z18" s="91"/>
      <c r="AA18" s="91"/>
      <c r="AB18" s="91"/>
    </row>
    <row r="19" spans="1:28" ht="18" customHeight="1" x14ac:dyDescent="0.25">
      <c r="A19" s="114" t="s">
        <v>81</v>
      </c>
      <c r="B19" s="116">
        <v>673</v>
      </c>
      <c r="C19" s="116">
        <v>761</v>
      </c>
      <c r="D19" s="116">
        <v>503</v>
      </c>
      <c r="E19" s="130">
        <f t="shared" si="0"/>
        <v>66.09724047306176</v>
      </c>
      <c r="F19" s="90">
        <v>323</v>
      </c>
      <c r="G19" s="90">
        <v>230</v>
      </c>
      <c r="H19" s="130">
        <f t="shared" si="1"/>
        <v>71.207430340557281</v>
      </c>
      <c r="I19" s="116">
        <v>22</v>
      </c>
      <c r="J19" s="116">
        <v>8</v>
      </c>
      <c r="K19" s="130">
        <f t="shared" si="2"/>
        <v>36.363636363636367</v>
      </c>
      <c r="L19" s="90">
        <v>16</v>
      </c>
      <c r="M19" s="90">
        <v>0</v>
      </c>
      <c r="N19" s="130">
        <f t="shared" si="3"/>
        <v>0</v>
      </c>
      <c r="O19" s="90">
        <v>729</v>
      </c>
      <c r="P19" s="90">
        <v>496</v>
      </c>
      <c r="Q19" s="130">
        <f t="shared" si="4"/>
        <v>68.03840877914952</v>
      </c>
      <c r="R19" s="90">
        <v>190</v>
      </c>
      <c r="S19" s="116">
        <v>255</v>
      </c>
      <c r="T19" s="116">
        <v>158</v>
      </c>
      <c r="U19" s="130">
        <f t="shared" si="5"/>
        <v>61.96078431372549</v>
      </c>
      <c r="V19" s="90">
        <v>235</v>
      </c>
      <c r="W19" s="90">
        <v>151</v>
      </c>
      <c r="X19" s="130">
        <f t="shared" si="6"/>
        <v>64.255319148936181</v>
      </c>
      <c r="Y19" s="91"/>
      <c r="Z19" s="91"/>
      <c r="AA19" s="91"/>
      <c r="AB19" s="91"/>
    </row>
    <row r="20" spans="1:28" ht="18" customHeight="1" x14ac:dyDescent="0.25">
      <c r="A20" s="114" t="s">
        <v>82</v>
      </c>
      <c r="B20" s="116">
        <v>636</v>
      </c>
      <c r="C20" s="116">
        <v>719</v>
      </c>
      <c r="D20" s="116">
        <v>534</v>
      </c>
      <c r="E20" s="130">
        <f t="shared" si="0"/>
        <v>74.269819193324054</v>
      </c>
      <c r="F20" s="90">
        <v>247</v>
      </c>
      <c r="G20" s="90">
        <v>125</v>
      </c>
      <c r="H20" s="130">
        <f t="shared" si="1"/>
        <v>50.607287449392715</v>
      </c>
      <c r="I20" s="116">
        <v>50</v>
      </c>
      <c r="J20" s="116">
        <v>49</v>
      </c>
      <c r="K20" s="130">
        <f t="shared" si="2"/>
        <v>98</v>
      </c>
      <c r="L20" s="90">
        <v>153</v>
      </c>
      <c r="M20" s="90">
        <v>57</v>
      </c>
      <c r="N20" s="130">
        <f t="shared" si="3"/>
        <v>37.254901960784316</v>
      </c>
      <c r="O20" s="90">
        <v>681</v>
      </c>
      <c r="P20" s="90">
        <v>528</v>
      </c>
      <c r="Q20" s="130">
        <f t="shared" si="4"/>
        <v>77.533039647577098</v>
      </c>
      <c r="R20" s="90">
        <v>223</v>
      </c>
      <c r="S20" s="116">
        <v>309</v>
      </c>
      <c r="T20" s="116">
        <v>211</v>
      </c>
      <c r="U20" s="130">
        <f t="shared" si="5"/>
        <v>68.284789644012946</v>
      </c>
      <c r="V20" s="90">
        <v>250</v>
      </c>
      <c r="W20" s="90">
        <v>162</v>
      </c>
      <c r="X20" s="130">
        <f t="shared" si="6"/>
        <v>64.8</v>
      </c>
      <c r="Y20" s="91"/>
      <c r="Z20" s="91"/>
      <c r="AA20" s="91"/>
      <c r="AB20" s="91"/>
    </row>
    <row r="21" spans="1:28" ht="18" customHeight="1" x14ac:dyDescent="0.25">
      <c r="A21" s="114" t="s">
        <v>83</v>
      </c>
      <c r="B21" s="116">
        <v>505</v>
      </c>
      <c r="C21" s="116">
        <v>650</v>
      </c>
      <c r="D21" s="116">
        <v>463</v>
      </c>
      <c r="E21" s="130">
        <f t="shared" si="0"/>
        <v>71.230769230769226</v>
      </c>
      <c r="F21" s="90">
        <v>207</v>
      </c>
      <c r="G21" s="90">
        <v>127</v>
      </c>
      <c r="H21" s="130">
        <f t="shared" si="1"/>
        <v>61.35265700483091</v>
      </c>
      <c r="I21" s="116">
        <v>48</v>
      </c>
      <c r="J21" s="116">
        <v>31</v>
      </c>
      <c r="K21" s="130">
        <f t="shared" si="2"/>
        <v>64.583333333333343</v>
      </c>
      <c r="L21" s="90">
        <v>64</v>
      </c>
      <c r="M21" s="90">
        <v>31</v>
      </c>
      <c r="N21" s="130">
        <f t="shared" si="3"/>
        <v>48.4375</v>
      </c>
      <c r="O21" s="90">
        <v>641</v>
      </c>
      <c r="P21" s="90">
        <v>444</v>
      </c>
      <c r="Q21" s="130">
        <f t="shared" si="4"/>
        <v>69.266770670826844</v>
      </c>
      <c r="R21" s="90">
        <v>166</v>
      </c>
      <c r="S21" s="116">
        <v>245</v>
      </c>
      <c r="T21" s="116">
        <v>161</v>
      </c>
      <c r="U21" s="130">
        <f t="shared" si="5"/>
        <v>65.714285714285708</v>
      </c>
      <c r="V21" s="90">
        <v>198</v>
      </c>
      <c r="W21" s="90">
        <v>148</v>
      </c>
      <c r="X21" s="130">
        <f t="shared" si="6"/>
        <v>74.747474747474755</v>
      </c>
      <c r="Y21" s="91"/>
      <c r="Z21" s="91"/>
      <c r="AA21" s="91"/>
      <c r="AB21" s="91"/>
    </row>
    <row r="22" spans="1:28" ht="18" customHeight="1" x14ac:dyDescent="0.25">
      <c r="A22" s="114" t="s">
        <v>84</v>
      </c>
      <c r="B22" s="116">
        <v>383</v>
      </c>
      <c r="C22" s="116">
        <v>372</v>
      </c>
      <c r="D22" s="116">
        <v>324</v>
      </c>
      <c r="E22" s="130">
        <f t="shared" si="0"/>
        <v>87.096774193548384</v>
      </c>
      <c r="F22" s="90">
        <v>202</v>
      </c>
      <c r="G22" s="90">
        <v>132</v>
      </c>
      <c r="H22" s="130">
        <f t="shared" si="1"/>
        <v>65.346534653465355</v>
      </c>
      <c r="I22" s="116">
        <v>27</v>
      </c>
      <c r="J22" s="116">
        <v>38</v>
      </c>
      <c r="K22" s="130">
        <f t="shared" si="2"/>
        <v>140.74074074074073</v>
      </c>
      <c r="L22" s="90">
        <v>55</v>
      </c>
      <c r="M22" s="90">
        <v>24</v>
      </c>
      <c r="N22" s="130">
        <f t="shared" si="3"/>
        <v>43.636363636363633</v>
      </c>
      <c r="O22" s="90">
        <v>372</v>
      </c>
      <c r="P22" s="90">
        <v>324</v>
      </c>
      <c r="Q22" s="130">
        <f t="shared" si="4"/>
        <v>87.096774193548384</v>
      </c>
      <c r="R22" s="90">
        <v>150</v>
      </c>
      <c r="S22" s="116">
        <v>161</v>
      </c>
      <c r="T22" s="116">
        <v>141</v>
      </c>
      <c r="U22" s="130">
        <f t="shared" si="5"/>
        <v>87.577639751552795</v>
      </c>
      <c r="V22" s="90">
        <v>134</v>
      </c>
      <c r="W22" s="90">
        <v>123</v>
      </c>
      <c r="X22" s="130">
        <f t="shared" si="6"/>
        <v>91.791044776119406</v>
      </c>
      <c r="Y22" s="91"/>
      <c r="Z22" s="91"/>
      <c r="AA22" s="91"/>
      <c r="AB22" s="91"/>
    </row>
    <row r="23" spans="1:28" ht="18" customHeight="1" x14ac:dyDescent="0.25">
      <c r="A23" s="114" t="s">
        <v>85</v>
      </c>
      <c r="B23" s="116">
        <v>581</v>
      </c>
      <c r="C23" s="116">
        <v>618</v>
      </c>
      <c r="D23" s="116">
        <v>542</v>
      </c>
      <c r="E23" s="130">
        <f t="shared" si="0"/>
        <v>87.702265372168284</v>
      </c>
      <c r="F23" s="90">
        <v>209</v>
      </c>
      <c r="G23" s="90">
        <v>153</v>
      </c>
      <c r="H23" s="130">
        <f t="shared" si="1"/>
        <v>73.205741626794264</v>
      </c>
      <c r="I23" s="116">
        <v>42</v>
      </c>
      <c r="J23" s="116">
        <v>17</v>
      </c>
      <c r="K23" s="130">
        <f t="shared" si="2"/>
        <v>40.476190476190474</v>
      </c>
      <c r="L23" s="90">
        <v>72</v>
      </c>
      <c r="M23" s="90">
        <v>58</v>
      </c>
      <c r="N23" s="130">
        <f t="shared" si="3"/>
        <v>80.555555555555557</v>
      </c>
      <c r="O23" s="90">
        <v>603</v>
      </c>
      <c r="P23" s="90">
        <v>532</v>
      </c>
      <c r="Q23" s="130">
        <f t="shared" si="4"/>
        <v>88.225538971807623</v>
      </c>
      <c r="R23" s="90">
        <v>222</v>
      </c>
      <c r="S23" s="116">
        <v>256</v>
      </c>
      <c r="T23" s="116">
        <v>212</v>
      </c>
      <c r="U23" s="130">
        <f t="shared" si="5"/>
        <v>82.8125</v>
      </c>
      <c r="V23" s="90">
        <v>231</v>
      </c>
      <c r="W23" s="90">
        <v>191</v>
      </c>
      <c r="X23" s="130">
        <f t="shared" si="6"/>
        <v>82.683982683982677</v>
      </c>
      <c r="Y23" s="91"/>
      <c r="Z23" s="91"/>
      <c r="AA23" s="91"/>
      <c r="AB23" s="91"/>
    </row>
    <row r="24" spans="1:28" ht="18" customHeight="1" x14ac:dyDescent="0.25">
      <c r="A24" s="114" t="s">
        <v>86</v>
      </c>
      <c r="B24" s="116">
        <v>420</v>
      </c>
      <c r="C24" s="116">
        <v>363</v>
      </c>
      <c r="D24" s="116">
        <v>375</v>
      </c>
      <c r="E24" s="130">
        <f t="shared" si="0"/>
        <v>103.30578512396693</v>
      </c>
      <c r="F24" s="90">
        <v>143</v>
      </c>
      <c r="G24" s="90">
        <v>111</v>
      </c>
      <c r="H24" s="130">
        <f t="shared" si="1"/>
        <v>77.622377622377627</v>
      </c>
      <c r="I24" s="116">
        <v>14</v>
      </c>
      <c r="J24" s="116">
        <v>11</v>
      </c>
      <c r="K24" s="130">
        <f t="shared" si="2"/>
        <v>78.571428571428569</v>
      </c>
      <c r="L24" s="90">
        <v>14</v>
      </c>
      <c r="M24" s="90">
        <v>7</v>
      </c>
      <c r="N24" s="130">
        <f t="shared" si="3"/>
        <v>50</v>
      </c>
      <c r="O24" s="90">
        <v>363</v>
      </c>
      <c r="P24" s="90">
        <v>371</v>
      </c>
      <c r="Q24" s="130">
        <f t="shared" si="4"/>
        <v>102.2038567493113</v>
      </c>
      <c r="R24" s="90">
        <v>163</v>
      </c>
      <c r="S24" s="116">
        <v>142</v>
      </c>
      <c r="T24" s="116">
        <v>158</v>
      </c>
      <c r="U24" s="130">
        <f t="shared" si="5"/>
        <v>111.26760563380283</v>
      </c>
      <c r="V24" s="90">
        <v>138</v>
      </c>
      <c r="W24" s="90">
        <v>140</v>
      </c>
      <c r="X24" s="130">
        <f t="shared" si="6"/>
        <v>101.44927536231884</v>
      </c>
      <c r="Y24" s="91"/>
      <c r="Z24" s="91"/>
      <c r="AA24" s="91"/>
      <c r="AB24" s="91"/>
    </row>
    <row r="25" spans="1:28" ht="18" customHeight="1" x14ac:dyDescent="0.25">
      <c r="A25" s="114" t="s">
        <v>87</v>
      </c>
      <c r="B25" s="116">
        <v>510</v>
      </c>
      <c r="C25" s="116">
        <v>788</v>
      </c>
      <c r="D25" s="116">
        <v>464</v>
      </c>
      <c r="E25" s="130">
        <f t="shared" si="0"/>
        <v>58.883248730964468</v>
      </c>
      <c r="F25" s="90">
        <v>165</v>
      </c>
      <c r="G25" s="90">
        <v>71</v>
      </c>
      <c r="H25" s="130">
        <f t="shared" si="1"/>
        <v>43.030303030303031</v>
      </c>
      <c r="I25" s="116">
        <v>31</v>
      </c>
      <c r="J25" s="116">
        <v>39</v>
      </c>
      <c r="K25" s="130">
        <f t="shared" si="2"/>
        <v>125.80645161290323</v>
      </c>
      <c r="L25" s="90">
        <v>124</v>
      </c>
      <c r="M25" s="90">
        <v>28</v>
      </c>
      <c r="N25" s="130">
        <f t="shared" si="3"/>
        <v>22.58064516129032</v>
      </c>
      <c r="O25" s="90">
        <v>779</v>
      </c>
      <c r="P25" s="90">
        <v>457</v>
      </c>
      <c r="Q25" s="130">
        <f t="shared" si="4"/>
        <v>58.664955070603341</v>
      </c>
      <c r="R25" s="90">
        <v>171</v>
      </c>
      <c r="S25" s="116">
        <v>246</v>
      </c>
      <c r="T25" s="116">
        <v>168</v>
      </c>
      <c r="U25" s="130">
        <f t="shared" si="5"/>
        <v>68.292682926829272</v>
      </c>
      <c r="V25" s="90">
        <v>221</v>
      </c>
      <c r="W25" s="90">
        <v>151</v>
      </c>
      <c r="X25" s="130">
        <f t="shared" si="6"/>
        <v>68.325791855203619</v>
      </c>
      <c r="Y25" s="91"/>
      <c r="Z25" s="91"/>
      <c r="AA25" s="91"/>
      <c r="AB25" s="91"/>
    </row>
    <row r="26" spans="1:28" ht="18" customHeight="1" x14ac:dyDescent="0.25">
      <c r="A26" s="114" t="s">
        <v>39</v>
      </c>
      <c r="B26" s="116">
        <v>1097</v>
      </c>
      <c r="C26" s="116">
        <v>1134</v>
      </c>
      <c r="D26" s="116">
        <v>797</v>
      </c>
      <c r="E26" s="130">
        <f t="shared" si="0"/>
        <v>70.282186948853621</v>
      </c>
      <c r="F26" s="90">
        <v>339</v>
      </c>
      <c r="G26" s="90">
        <v>300</v>
      </c>
      <c r="H26" s="130">
        <f t="shared" si="1"/>
        <v>88.495575221238937</v>
      </c>
      <c r="I26" s="116">
        <v>62</v>
      </c>
      <c r="J26" s="116">
        <v>43</v>
      </c>
      <c r="K26" s="130">
        <f t="shared" si="2"/>
        <v>69.354838709677423</v>
      </c>
      <c r="L26" s="90">
        <v>115</v>
      </c>
      <c r="M26" s="90">
        <v>54</v>
      </c>
      <c r="N26" s="130">
        <f t="shared" si="3"/>
        <v>46.956521739130437</v>
      </c>
      <c r="O26" s="90">
        <v>1118</v>
      </c>
      <c r="P26" s="90">
        <v>790</v>
      </c>
      <c r="Q26" s="130">
        <f t="shared" si="4"/>
        <v>70.661896243291594</v>
      </c>
      <c r="R26" s="90">
        <v>376</v>
      </c>
      <c r="S26" s="116">
        <v>469</v>
      </c>
      <c r="T26" s="116">
        <v>309</v>
      </c>
      <c r="U26" s="130">
        <f t="shared" si="5"/>
        <v>65.88486140724946</v>
      </c>
      <c r="V26" s="90">
        <v>396</v>
      </c>
      <c r="W26" s="90">
        <v>262</v>
      </c>
      <c r="X26" s="130">
        <f t="shared" si="6"/>
        <v>66.161616161616166</v>
      </c>
      <c r="Y26" s="91"/>
      <c r="Z26" s="91"/>
      <c r="AA26" s="91"/>
      <c r="AB26" s="91"/>
    </row>
    <row r="27" spans="1:28" ht="18" customHeight="1" x14ac:dyDescent="0.25">
      <c r="A27" s="114" t="s">
        <v>88</v>
      </c>
      <c r="B27" s="116">
        <v>1392</v>
      </c>
      <c r="C27" s="116">
        <v>1150</v>
      </c>
      <c r="D27" s="116">
        <v>794</v>
      </c>
      <c r="E27" s="130">
        <f t="shared" si="0"/>
        <v>69.043478260869563</v>
      </c>
      <c r="F27" s="90">
        <v>362</v>
      </c>
      <c r="G27" s="90">
        <v>287</v>
      </c>
      <c r="H27" s="130">
        <f t="shared" si="1"/>
        <v>79.281767955801115</v>
      </c>
      <c r="I27" s="116">
        <v>31</v>
      </c>
      <c r="J27" s="116">
        <v>32</v>
      </c>
      <c r="K27" s="130">
        <f t="shared" si="2"/>
        <v>103.2258064516129</v>
      </c>
      <c r="L27" s="90">
        <v>86</v>
      </c>
      <c r="M27" s="90">
        <v>21</v>
      </c>
      <c r="N27" s="130">
        <f t="shared" si="3"/>
        <v>24.418604651162788</v>
      </c>
      <c r="O27" s="90">
        <v>1126</v>
      </c>
      <c r="P27" s="90">
        <v>777</v>
      </c>
      <c r="Q27" s="130">
        <f t="shared" si="4"/>
        <v>69.00532859680284</v>
      </c>
      <c r="R27" s="90">
        <v>342</v>
      </c>
      <c r="S27" s="116">
        <v>416</v>
      </c>
      <c r="T27" s="116">
        <v>250</v>
      </c>
      <c r="U27" s="130">
        <f t="shared" si="5"/>
        <v>60.096153846153847</v>
      </c>
      <c r="V27" s="90">
        <v>359</v>
      </c>
      <c r="W27" s="90">
        <v>210</v>
      </c>
      <c r="X27" s="130">
        <f t="shared" si="6"/>
        <v>58.495821727019504</v>
      </c>
      <c r="Y27" s="91"/>
      <c r="Z27" s="91"/>
      <c r="AA27" s="91"/>
      <c r="AB27" s="91"/>
    </row>
    <row r="28" spans="1:28" ht="18" customHeight="1" x14ac:dyDescent="0.25">
      <c r="A28" s="114" t="s">
        <v>89</v>
      </c>
      <c r="B28" s="116">
        <v>407</v>
      </c>
      <c r="C28" s="116">
        <v>353</v>
      </c>
      <c r="D28" s="116">
        <v>279</v>
      </c>
      <c r="E28" s="130">
        <f t="shared" si="0"/>
        <v>79.036827195467424</v>
      </c>
      <c r="F28" s="90">
        <v>177</v>
      </c>
      <c r="G28" s="90">
        <v>117</v>
      </c>
      <c r="H28" s="130">
        <f t="shared" si="1"/>
        <v>66.101694915254242</v>
      </c>
      <c r="I28" s="116">
        <v>12</v>
      </c>
      <c r="J28" s="116">
        <v>7</v>
      </c>
      <c r="K28" s="130">
        <f t="shared" si="2"/>
        <v>58.333333333333336</v>
      </c>
      <c r="L28" s="90">
        <v>49</v>
      </c>
      <c r="M28" s="90">
        <v>17</v>
      </c>
      <c r="N28" s="130">
        <f t="shared" si="3"/>
        <v>34.693877551020407</v>
      </c>
      <c r="O28" s="90">
        <v>346</v>
      </c>
      <c r="P28" s="90">
        <v>269</v>
      </c>
      <c r="Q28" s="130">
        <f t="shared" si="4"/>
        <v>77.74566473988439</v>
      </c>
      <c r="R28" s="90">
        <v>100</v>
      </c>
      <c r="S28" s="116">
        <v>128</v>
      </c>
      <c r="T28" s="116">
        <v>86</v>
      </c>
      <c r="U28" s="130">
        <f t="shared" si="5"/>
        <v>67.1875</v>
      </c>
      <c r="V28" s="90">
        <v>109</v>
      </c>
      <c r="W28" s="90">
        <v>81</v>
      </c>
      <c r="X28" s="130">
        <f t="shared" si="6"/>
        <v>74.311926605504581</v>
      </c>
      <c r="Y28" s="91"/>
      <c r="Z28" s="91"/>
      <c r="AA28" s="91"/>
      <c r="AB28" s="91"/>
    </row>
    <row r="29" spans="1:28" x14ac:dyDescent="0.25">
      <c r="B29" s="287" t="s">
        <v>92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</row>
    <row r="30" spans="1:28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  <row r="31" spans="1:28" x14ac:dyDescent="0.25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</row>
  </sheetData>
  <mergeCells count="14">
    <mergeCell ref="B29:N31"/>
    <mergeCell ref="G1:K1"/>
    <mergeCell ref="V6:X7"/>
    <mergeCell ref="C6:E7"/>
    <mergeCell ref="F6:H7"/>
    <mergeCell ref="I6:K7"/>
    <mergeCell ref="L6:N7"/>
    <mergeCell ref="O6:Q7"/>
    <mergeCell ref="S6:U7"/>
    <mergeCell ref="R6:R7"/>
    <mergeCell ref="B4:M4"/>
    <mergeCell ref="B2:N2"/>
    <mergeCell ref="B3:N3"/>
    <mergeCell ref="B6:B7"/>
  </mergeCells>
  <printOptions horizontalCentered="1"/>
  <pageMargins left="0.19685039370078741" right="0.19685039370078741" top="0.15748031496062992" bottom="0" header="0.15748031496062992" footer="0.15748031496062992"/>
  <pageSetup paperSize="9" scale="83" orientation="landscape" r:id="rId1"/>
  <headerFooter alignWithMargins="0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F24" sqref="F24"/>
    </sheetView>
  </sheetViews>
  <sheetFormatPr defaultRowHeight="14.25" x14ac:dyDescent="0.2"/>
  <cols>
    <col min="1" max="1" width="30.85546875" style="44" customWidth="1"/>
    <col min="2" max="2" width="14.5703125" style="44" customWidth="1"/>
    <col min="3" max="4" width="11.7109375" style="44" customWidth="1"/>
    <col min="5" max="5" width="7.42578125" style="44" customWidth="1"/>
    <col min="6" max="6" width="11.85546875" style="44" customWidth="1"/>
    <col min="7" max="7" width="11" style="44" customWidth="1"/>
    <col min="8" max="8" width="7.42578125" style="44" customWidth="1"/>
    <col min="9" max="10" width="9.42578125" style="44" customWidth="1"/>
    <col min="11" max="11" width="9" style="44" customWidth="1"/>
    <col min="12" max="12" width="10" style="44" customWidth="1"/>
    <col min="13" max="13" width="9.140625" style="44" customWidth="1"/>
    <col min="14" max="14" width="10" style="44" customWidth="1"/>
    <col min="15" max="16" width="9.5703125" style="44" customWidth="1"/>
    <col min="17" max="17" width="8.140625" style="44" customWidth="1"/>
    <col min="18" max="18" width="17" style="44" customWidth="1"/>
    <col min="19" max="19" width="8.28515625" style="44" customWidth="1"/>
    <col min="20" max="20" width="8.42578125" style="44" customWidth="1"/>
    <col min="21" max="21" width="8.28515625" style="44" customWidth="1"/>
    <col min="22" max="16384" width="9.140625" style="44"/>
  </cols>
  <sheetData>
    <row r="1" spans="1:28" s="22" customFormat="1" ht="85.5" customHeight="1" x14ac:dyDescent="0.35">
      <c r="B1" s="271" t="s">
        <v>124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1"/>
      <c r="P1" s="21"/>
      <c r="Q1" s="21"/>
      <c r="R1" s="21"/>
      <c r="S1" s="21"/>
      <c r="T1" s="274"/>
      <c r="U1" s="274"/>
      <c r="V1" s="92"/>
      <c r="X1" s="111" t="s">
        <v>20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04" t="s">
        <v>5</v>
      </c>
      <c r="L2" s="104"/>
      <c r="M2" s="23"/>
      <c r="N2" s="23"/>
      <c r="O2" s="24"/>
      <c r="P2" s="24"/>
      <c r="Q2" s="24"/>
      <c r="R2" s="24"/>
      <c r="T2" s="272"/>
      <c r="U2" s="272"/>
      <c r="V2" s="273" t="s">
        <v>5</v>
      </c>
      <c r="W2" s="273"/>
    </row>
    <row r="3" spans="1:28" s="27" customFormat="1" ht="67.5" customHeight="1" x14ac:dyDescent="0.25">
      <c r="A3" s="267"/>
      <c r="B3" s="229" t="s">
        <v>100</v>
      </c>
      <c r="C3" s="268" t="s">
        <v>29</v>
      </c>
      <c r="D3" s="268"/>
      <c r="E3" s="268"/>
      <c r="F3" s="268" t="s">
        <v>17</v>
      </c>
      <c r="G3" s="268"/>
      <c r="H3" s="268"/>
      <c r="I3" s="268" t="s">
        <v>9</v>
      </c>
      <c r="J3" s="268"/>
      <c r="K3" s="268"/>
      <c r="L3" s="268" t="s">
        <v>10</v>
      </c>
      <c r="M3" s="268"/>
      <c r="N3" s="268"/>
      <c r="O3" s="275" t="s">
        <v>8</v>
      </c>
      <c r="P3" s="276"/>
      <c r="Q3" s="277"/>
      <c r="R3" s="207" t="s">
        <v>102</v>
      </c>
      <c r="S3" s="268" t="s">
        <v>11</v>
      </c>
      <c r="T3" s="268"/>
      <c r="U3" s="268"/>
      <c r="V3" s="268" t="s">
        <v>14</v>
      </c>
      <c r="W3" s="268"/>
      <c r="X3" s="268"/>
    </row>
    <row r="4" spans="1:28" s="28" customFormat="1" ht="19.5" customHeight="1" x14ac:dyDescent="0.25">
      <c r="A4" s="267"/>
      <c r="B4" s="270" t="s">
        <v>98</v>
      </c>
      <c r="C4" s="270" t="s">
        <v>40</v>
      </c>
      <c r="D4" s="270" t="s">
        <v>98</v>
      </c>
      <c r="E4" s="269" t="s">
        <v>2</v>
      </c>
      <c r="F4" s="270" t="s">
        <v>40</v>
      </c>
      <c r="G4" s="270" t="s">
        <v>98</v>
      </c>
      <c r="H4" s="269" t="s">
        <v>2</v>
      </c>
      <c r="I4" s="270" t="s">
        <v>40</v>
      </c>
      <c r="J4" s="270" t="s">
        <v>98</v>
      </c>
      <c r="K4" s="269" t="s">
        <v>2</v>
      </c>
      <c r="L4" s="270" t="s">
        <v>40</v>
      </c>
      <c r="M4" s="270" t="s">
        <v>98</v>
      </c>
      <c r="N4" s="269" t="s">
        <v>2</v>
      </c>
      <c r="O4" s="270" t="s">
        <v>40</v>
      </c>
      <c r="P4" s="270" t="s">
        <v>98</v>
      </c>
      <c r="Q4" s="269" t="s">
        <v>2</v>
      </c>
      <c r="R4" s="270" t="s">
        <v>98</v>
      </c>
      <c r="S4" s="270" t="s">
        <v>40</v>
      </c>
      <c r="T4" s="270" t="s">
        <v>98</v>
      </c>
      <c r="U4" s="269" t="s">
        <v>2</v>
      </c>
      <c r="V4" s="270" t="s">
        <v>40</v>
      </c>
      <c r="W4" s="270" t="s">
        <v>98</v>
      </c>
      <c r="X4" s="269" t="s">
        <v>2</v>
      </c>
    </row>
    <row r="5" spans="1:28" s="28" customFormat="1" ht="15.75" customHeight="1" x14ac:dyDescent="0.25">
      <c r="A5" s="267"/>
      <c r="B5" s="270"/>
      <c r="C5" s="270"/>
      <c r="D5" s="270"/>
      <c r="E5" s="269"/>
      <c r="F5" s="270"/>
      <c r="G5" s="270"/>
      <c r="H5" s="269"/>
      <c r="I5" s="270"/>
      <c r="J5" s="270"/>
      <c r="K5" s="269"/>
      <c r="L5" s="270"/>
      <c r="M5" s="270"/>
      <c r="N5" s="269"/>
      <c r="O5" s="270"/>
      <c r="P5" s="270"/>
      <c r="Q5" s="269"/>
      <c r="R5" s="270"/>
      <c r="S5" s="270"/>
      <c r="T5" s="270"/>
      <c r="U5" s="269"/>
      <c r="V5" s="270"/>
      <c r="W5" s="270"/>
      <c r="X5" s="269"/>
    </row>
    <row r="6" spans="1:28" s="95" customFormat="1" ht="11.25" customHeight="1" x14ac:dyDescent="0.2">
      <c r="A6" s="93" t="s">
        <v>3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  <c r="W6" s="94">
        <v>22</v>
      </c>
      <c r="X6" s="94">
        <v>23</v>
      </c>
    </row>
    <row r="7" spans="1:28" s="35" customFormat="1" ht="18" customHeight="1" x14ac:dyDescent="0.25">
      <c r="A7" s="32" t="s">
        <v>38</v>
      </c>
      <c r="B7" s="209">
        <f>SUM(B8:B25)</f>
        <v>5118</v>
      </c>
      <c r="C7" s="209">
        <f>SUM(C8:C25)</f>
        <v>6888</v>
      </c>
      <c r="D7" s="209">
        <f>SUM(D8:D25)</f>
        <v>4982</v>
      </c>
      <c r="E7" s="33">
        <f>D7/C7*100</f>
        <v>72.328687572590013</v>
      </c>
      <c r="F7" s="209">
        <f>SUM(F8:F25)</f>
        <v>1245</v>
      </c>
      <c r="G7" s="209">
        <f>SUM(G8:G25)</f>
        <v>747</v>
      </c>
      <c r="H7" s="33">
        <f>G7/F7*100</f>
        <v>60</v>
      </c>
      <c r="I7" s="209">
        <f>SUM(I8:I25)</f>
        <v>223</v>
      </c>
      <c r="J7" s="209">
        <f>SUM(J8:J25)</f>
        <v>182</v>
      </c>
      <c r="K7" s="33">
        <f>J7/I7*100</f>
        <v>81.61434977578476</v>
      </c>
      <c r="L7" s="209">
        <f>SUM(L8:L25)</f>
        <v>499</v>
      </c>
      <c r="M7" s="209">
        <f>SUM(M8:M25)</f>
        <v>151</v>
      </c>
      <c r="N7" s="33">
        <f>M7/L7*100</f>
        <v>30.260521042084171</v>
      </c>
      <c r="O7" s="209">
        <f>SUM(O8:O25)</f>
        <v>6735</v>
      </c>
      <c r="P7" s="209">
        <f>SUM(P8:P25)</f>
        <v>4914</v>
      </c>
      <c r="Q7" s="33">
        <f>P7/O7*100</f>
        <v>72.962138084632528</v>
      </c>
      <c r="R7" s="209">
        <f>SUM(R8:R25)</f>
        <v>1660</v>
      </c>
      <c r="S7" s="209">
        <f>SUM(S8:S25)</f>
        <v>2503</v>
      </c>
      <c r="T7" s="209">
        <f>SUM(T8:T25)</f>
        <v>1641</v>
      </c>
      <c r="U7" s="33">
        <f>T7/S7*100</f>
        <v>65.561326408310023</v>
      </c>
      <c r="V7" s="209">
        <f>SUM(V8:V25)</f>
        <v>2181</v>
      </c>
      <c r="W7" s="209">
        <f>SUM(W8:W25)</f>
        <v>1436</v>
      </c>
      <c r="X7" s="33">
        <f>W7/V7*100</f>
        <v>65.841357175607513</v>
      </c>
      <c r="Y7" s="34"/>
      <c r="AB7" s="41"/>
    </row>
    <row r="8" spans="1:28" s="41" customFormat="1" ht="18" customHeight="1" x14ac:dyDescent="0.25">
      <c r="A8" s="106" t="s">
        <v>73</v>
      </c>
      <c r="B8" s="37">
        <v>212</v>
      </c>
      <c r="C8" s="37">
        <v>258</v>
      </c>
      <c r="D8" s="37">
        <v>209</v>
      </c>
      <c r="E8" s="33">
        <f t="shared" ref="E8:E25" si="0">D8/C8*100</f>
        <v>81.007751937984494</v>
      </c>
      <c r="F8" s="37">
        <v>53</v>
      </c>
      <c r="G8" s="37">
        <v>46</v>
      </c>
      <c r="H8" s="33">
        <f t="shared" ref="H8:H25" si="1">G8/F8*100</f>
        <v>86.79245283018868</v>
      </c>
      <c r="I8" s="37">
        <v>17</v>
      </c>
      <c r="J8" s="37">
        <v>15</v>
      </c>
      <c r="K8" s="33">
        <f t="shared" ref="K8:K25" si="2">J8/I8*100</f>
        <v>88.235294117647058</v>
      </c>
      <c r="L8" s="37">
        <v>6</v>
      </c>
      <c r="M8" s="37">
        <v>2</v>
      </c>
      <c r="N8" s="33">
        <f t="shared" ref="N8:N25" si="3">M8/L8*100</f>
        <v>33.333333333333329</v>
      </c>
      <c r="O8" s="37">
        <v>252</v>
      </c>
      <c r="P8" s="105">
        <v>207</v>
      </c>
      <c r="Q8" s="33">
        <f t="shared" ref="Q8:Q25" si="4">P8/O8*100</f>
        <v>82.142857142857139</v>
      </c>
      <c r="R8" s="105">
        <v>70</v>
      </c>
      <c r="S8" s="37">
        <v>92</v>
      </c>
      <c r="T8" s="105">
        <v>70</v>
      </c>
      <c r="U8" s="33">
        <f t="shared" ref="U8:U25" si="5">T8/S8*100</f>
        <v>76.08695652173914</v>
      </c>
      <c r="V8" s="37">
        <v>86</v>
      </c>
      <c r="W8" s="105">
        <v>66</v>
      </c>
      <c r="X8" s="33">
        <f t="shared" ref="X8:X25" si="6">W8/V8*100</f>
        <v>76.744186046511629</v>
      </c>
      <c r="Y8" s="34"/>
      <c r="Z8" s="40"/>
    </row>
    <row r="9" spans="1:28" s="42" customFormat="1" ht="18" customHeight="1" x14ac:dyDescent="0.25">
      <c r="A9" s="106" t="s">
        <v>74</v>
      </c>
      <c r="B9" s="37">
        <v>119</v>
      </c>
      <c r="C9" s="37">
        <v>152</v>
      </c>
      <c r="D9" s="37">
        <v>113</v>
      </c>
      <c r="E9" s="33">
        <f t="shared" si="0"/>
        <v>74.342105263157904</v>
      </c>
      <c r="F9" s="37">
        <v>21</v>
      </c>
      <c r="G9" s="37">
        <v>15</v>
      </c>
      <c r="H9" s="33">
        <f t="shared" si="1"/>
        <v>71.428571428571431</v>
      </c>
      <c r="I9" s="37">
        <v>21</v>
      </c>
      <c r="J9" s="37">
        <v>8</v>
      </c>
      <c r="K9" s="33">
        <f t="shared" si="2"/>
        <v>38.095238095238095</v>
      </c>
      <c r="L9" s="37">
        <v>7</v>
      </c>
      <c r="M9" s="37">
        <v>0</v>
      </c>
      <c r="N9" s="33">
        <f t="shared" si="3"/>
        <v>0</v>
      </c>
      <c r="O9" s="37">
        <v>148</v>
      </c>
      <c r="P9" s="105">
        <v>112</v>
      </c>
      <c r="Q9" s="33">
        <f t="shared" si="4"/>
        <v>75.675675675675677</v>
      </c>
      <c r="R9" s="105">
        <v>39</v>
      </c>
      <c r="S9" s="37">
        <v>58</v>
      </c>
      <c r="T9" s="105">
        <v>39</v>
      </c>
      <c r="U9" s="33">
        <f t="shared" si="5"/>
        <v>67.241379310344826</v>
      </c>
      <c r="V9" s="37">
        <v>46</v>
      </c>
      <c r="W9" s="105">
        <v>39</v>
      </c>
      <c r="X9" s="33">
        <f t="shared" si="6"/>
        <v>84.782608695652172</v>
      </c>
      <c r="Y9" s="34"/>
      <c r="Z9" s="40"/>
    </row>
    <row r="10" spans="1:28" s="41" customFormat="1" ht="18" customHeight="1" x14ac:dyDescent="0.25">
      <c r="A10" s="106" t="s">
        <v>75</v>
      </c>
      <c r="B10" s="37">
        <v>126</v>
      </c>
      <c r="C10" s="37">
        <v>127</v>
      </c>
      <c r="D10" s="37">
        <v>119</v>
      </c>
      <c r="E10" s="33">
        <f t="shared" si="0"/>
        <v>93.7007874015748</v>
      </c>
      <c r="F10" s="37">
        <v>27</v>
      </c>
      <c r="G10" s="37">
        <v>24</v>
      </c>
      <c r="H10" s="33">
        <f t="shared" si="1"/>
        <v>88.888888888888886</v>
      </c>
      <c r="I10" s="37">
        <v>4</v>
      </c>
      <c r="J10" s="37">
        <v>3</v>
      </c>
      <c r="K10" s="33">
        <f t="shared" si="2"/>
        <v>75</v>
      </c>
      <c r="L10" s="37">
        <v>7</v>
      </c>
      <c r="M10" s="37">
        <v>1</v>
      </c>
      <c r="N10" s="33">
        <f t="shared" si="3"/>
        <v>14.285714285714285</v>
      </c>
      <c r="O10" s="37">
        <v>127</v>
      </c>
      <c r="P10" s="105">
        <v>118</v>
      </c>
      <c r="Q10" s="33">
        <f t="shared" si="4"/>
        <v>92.913385826771659</v>
      </c>
      <c r="R10" s="105">
        <v>30</v>
      </c>
      <c r="S10" s="37">
        <v>49</v>
      </c>
      <c r="T10" s="105">
        <v>29</v>
      </c>
      <c r="U10" s="33">
        <f t="shared" si="5"/>
        <v>59.183673469387756</v>
      </c>
      <c r="V10" s="37">
        <v>46</v>
      </c>
      <c r="W10" s="105">
        <v>24</v>
      </c>
      <c r="X10" s="33">
        <f t="shared" si="6"/>
        <v>52.173913043478258</v>
      </c>
      <c r="Y10" s="34"/>
      <c r="Z10" s="40"/>
    </row>
    <row r="11" spans="1:28" s="41" customFormat="1" ht="18" customHeight="1" x14ac:dyDescent="0.25">
      <c r="A11" s="106" t="s">
        <v>76</v>
      </c>
      <c r="B11" s="37">
        <v>286</v>
      </c>
      <c r="C11" s="37">
        <v>331</v>
      </c>
      <c r="D11" s="37">
        <v>275</v>
      </c>
      <c r="E11" s="33">
        <f t="shared" si="0"/>
        <v>83.081570996978854</v>
      </c>
      <c r="F11" s="37">
        <v>48</v>
      </c>
      <c r="G11" s="37">
        <v>40</v>
      </c>
      <c r="H11" s="33">
        <f t="shared" si="1"/>
        <v>83.333333333333343</v>
      </c>
      <c r="I11" s="37">
        <v>13</v>
      </c>
      <c r="J11" s="37">
        <v>14</v>
      </c>
      <c r="K11" s="33">
        <f t="shared" si="2"/>
        <v>107.69230769230769</v>
      </c>
      <c r="L11" s="37">
        <v>18</v>
      </c>
      <c r="M11" s="37">
        <v>14</v>
      </c>
      <c r="N11" s="33">
        <f t="shared" si="3"/>
        <v>77.777777777777786</v>
      </c>
      <c r="O11" s="37">
        <v>321</v>
      </c>
      <c r="P11" s="105">
        <v>273</v>
      </c>
      <c r="Q11" s="33">
        <f t="shared" si="4"/>
        <v>85.046728971962608</v>
      </c>
      <c r="R11" s="105">
        <v>83</v>
      </c>
      <c r="S11" s="37">
        <v>127</v>
      </c>
      <c r="T11" s="105">
        <v>83</v>
      </c>
      <c r="U11" s="33">
        <f t="shared" si="5"/>
        <v>65.354330708661408</v>
      </c>
      <c r="V11" s="37">
        <v>120</v>
      </c>
      <c r="W11" s="105">
        <v>78</v>
      </c>
      <c r="X11" s="33">
        <f t="shared" si="6"/>
        <v>65</v>
      </c>
      <c r="Y11" s="34"/>
      <c r="Z11" s="40"/>
    </row>
    <row r="12" spans="1:28" s="41" customFormat="1" ht="18" customHeight="1" x14ac:dyDescent="0.25">
      <c r="A12" s="106" t="s">
        <v>77</v>
      </c>
      <c r="B12" s="37">
        <v>68</v>
      </c>
      <c r="C12" s="37">
        <v>75</v>
      </c>
      <c r="D12" s="37">
        <v>68</v>
      </c>
      <c r="E12" s="33">
        <f t="shared" si="0"/>
        <v>90.666666666666657</v>
      </c>
      <c r="F12" s="37">
        <v>6</v>
      </c>
      <c r="G12" s="37">
        <v>11</v>
      </c>
      <c r="H12" s="33">
        <f t="shared" si="1"/>
        <v>183.33333333333331</v>
      </c>
      <c r="I12" s="37">
        <v>0</v>
      </c>
      <c r="J12" s="37">
        <v>5</v>
      </c>
      <c r="K12" s="33" t="s">
        <v>117</v>
      </c>
      <c r="L12" s="37">
        <v>0</v>
      </c>
      <c r="M12" s="37">
        <v>2</v>
      </c>
      <c r="N12" s="33" t="s">
        <v>117</v>
      </c>
      <c r="O12" s="37">
        <v>74</v>
      </c>
      <c r="P12" s="105">
        <v>67</v>
      </c>
      <c r="Q12" s="33">
        <f t="shared" si="4"/>
        <v>90.540540540540533</v>
      </c>
      <c r="R12" s="105">
        <v>33</v>
      </c>
      <c r="S12" s="37">
        <v>38</v>
      </c>
      <c r="T12" s="105">
        <v>33</v>
      </c>
      <c r="U12" s="33">
        <f t="shared" si="5"/>
        <v>86.842105263157904</v>
      </c>
      <c r="V12" s="37">
        <v>35</v>
      </c>
      <c r="W12" s="105">
        <v>33</v>
      </c>
      <c r="X12" s="33">
        <f t="shared" si="6"/>
        <v>94.285714285714278</v>
      </c>
      <c r="Y12" s="34"/>
      <c r="Z12" s="40"/>
    </row>
    <row r="13" spans="1:28" s="41" customFormat="1" ht="18" customHeight="1" x14ac:dyDescent="0.25">
      <c r="A13" s="106" t="s">
        <v>78</v>
      </c>
      <c r="B13" s="37">
        <v>241</v>
      </c>
      <c r="C13" s="37">
        <v>377</v>
      </c>
      <c r="D13" s="37">
        <v>238</v>
      </c>
      <c r="E13" s="33">
        <f t="shared" si="0"/>
        <v>63.129973474801062</v>
      </c>
      <c r="F13" s="37">
        <v>74</v>
      </c>
      <c r="G13" s="37">
        <v>37</v>
      </c>
      <c r="H13" s="33">
        <f t="shared" si="1"/>
        <v>50</v>
      </c>
      <c r="I13" s="37">
        <v>16</v>
      </c>
      <c r="J13" s="37">
        <v>14</v>
      </c>
      <c r="K13" s="33">
        <f t="shared" si="2"/>
        <v>87.5</v>
      </c>
      <c r="L13" s="37">
        <v>16</v>
      </c>
      <c r="M13" s="37">
        <v>5</v>
      </c>
      <c r="N13" s="33">
        <f t="shared" si="3"/>
        <v>31.25</v>
      </c>
      <c r="O13" s="37">
        <v>369</v>
      </c>
      <c r="P13" s="105">
        <v>236</v>
      </c>
      <c r="Q13" s="33">
        <f t="shared" si="4"/>
        <v>63.956639566395665</v>
      </c>
      <c r="R13" s="105">
        <v>91</v>
      </c>
      <c r="S13" s="37">
        <v>135</v>
      </c>
      <c r="T13" s="105">
        <v>90</v>
      </c>
      <c r="U13" s="33">
        <f t="shared" si="5"/>
        <v>66.666666666666657</v>
      </c>
      <c r="V13" s="37">
        <v>114</v>
      </c>
      <c r="W13" s="105">
        <v>79</v>
      </c>
      <c r="X13" s="33">
        <f t="shared" si="6"/>
        <v>69.298245614035096</v>
      </c>
      <c r="Y13" s="34"/>
      <c r="Z13" s="40"/>
    </row>
    <row r="14" spans="1:28" s="41" customFormat="1" ht="18" customHeight="1" x14ac:dyDescent="0.25">
      <c r="A14" s="106" t="s">
        <v>79</v>
      </c>
      <c r="B14" s="37">
        <v>68</v>
      </c>
      <c r="C14" s="37">
        <v>111</v>
      </c>
      <c r="D14" s="37">
        <v>67</v>
      </c>
      <c r="E14" s="33">
        <f t="shared" si="0"/>
        <v>60.360360360360367</v>
      </c>
      <c r="F14" s="37">
        <v>18</v>
      </c>
      <c r="G14" s="37">
        <v>6</v>
      </c>
      <c r="H14" s="33">
        <f t="shared" si="1"/>
        <v>33.333333333333329</v>
      </c>
      <c r="I14" s="37">
        <v>2</v>
      </c>
      <c r="J14" s="37">
        <v>1</v>
      </c>
      <c r="K14" s="33">
        <f t="shared" si="2"/>
        <v>50</v>
      </c>
      <c r="L14" s="37">
        <v>0</v>
      </c>
      <c r="M14" s="37">
        <v>2</v>
      </c>
      <c r="N14" s="33" t="s">
        <v>117</v>
      </c>
      <c r="O14" s="37">
        <v>111</v>
      </c>
      <c r="P14" s="105">
        <v>67</v>
      </c>
      <c r="Q14" s="33">
        <f t="shared" si="4"/>
        <v>60.360360360360367</v>
      </c>
      <c r="R14" s="105">
        <v>24</v>
      </c>
      <c r="S14" s="37">
        <v>43</v>
      </c>
      <c r="T14" s="105">
        <v>23</v>
      </c>
      <c r="U14" s="33">
        <f t="shared" si="5"/>
        <v>53.488372093023251</v>
      </c>
      <c r="V14" s="37">
        <v>41</v>
      </c>
      <c r="W14" s="105">
        <v>17</v>
      </c>
      <c r="X14" s="33">
        <f t="shared" si="6"/>
        <v>41.463414634146339</v>
      </c>
      <c r="Y14" s="34"/>
      <c r="Z14" s="40"/>
    </row>
    <row r="15" spans="1:28" s="41" customFormat="1" ht="18" customHeight="1" x14ac:dyDescent="0.25">
      <c r="A15" s="106" t="s">
        <v>80</v>
      </c>
      <c r="B15" s="37">
        <v>198</v>
      </c>
      <c r="C15" s="37">
        <v>258</v>
      </c>
      <c r="D15" s="37">
        <v>193</v>
      </c>
      <c r="E15" s="33">
        <f t="shared" si="0"/>
        <v>74.806201550387598</v>
      </c>
      <c r="F15" s="37">
        <v>43</v>
      </c>
      <c r="G15" s="37">
        <v>14</v>
      </c>
      <c r="H15" s="33">
        <f t="shared" si="1"/>
        <v>32.558139534883722</v>
      </c>
      <c r="I15" s="37">
        <v>10</v>
      </c>
      <c r="J15" s="37">
        <v>3</v>
      </c>
      <c r="K15" s="33">
        <f t="shared" si="2"/>
        <v>30</v>
      </c>
      <c r="L15" s="37">
        <v>9</v>
      </c>
      <c r="M15" s="37">
        <v>4</v>
      </c>
      <c r="N15" s="33">
        <f t="shared" si="3"/>
        <v>44.444444444444443</v>
      </c>
      <c r="O15" s="37">
        <v>251</v>
      </c>
      <c r="P15" s="105">
        <v>191</v>
      </c>
      <c r="Q15" s="33">
        <f t="shared" si="4"/>
        <v>76.095617529880471</v>
      </c>
      <c r="R15" s="105">
        <v>72</v>
      </c>
      <c r="S15" s="37">
        <v>89</v>
      </c>
      <c r="T15" s="105">
        <v>68</v>
      </c>
      <c r="U15" s="33">
        <f t="shared" si="5"/>
        <v>76.404494382022463</v>
      </c>
      <c r="V15" s="37">
        <v>78</v>
      </c>
      <c r="W15" s="105">
        <v>57</v>
      </c>
      <c r="X15" s="33">
        <f t="shared" si="6"/>
        <v>73.076923076923066</v>
      </c>
      <c r="Y15" s="34"/>
      <c r="Z15" s="40"/>
    </row>
    <row r="16" spans="1:28" s="41" customFormat="1" ht="18" customHeight="1" x14ac:dyDescent="0.25">
      <c r="A16" s="106" t="s">
        <v>81</v>
      </c>
      <c r="B16" s="37">
        <v>202</v>
      </c>
      <c r="C16" s="37">
        <v>259</v>
      </c>
      <c r="D16" s="37">
        <v>198</v>
      </c>
      <c r="E16" s="33">
        <f t="shared" si="0"/>
        <v>76.447876447876453</v>
      </c>
      <c r="F16" s="37">
        <v>63</v>
      </c>
      <c r="G16" s="37">
        <v>45</v>
      </c>
      <c r="H16" s="33">
        <f t="shared" si="1"/>
        <v>71.428571428571431</v>
      </c>
      <c r="I16" s="37">
        <v>5</v>
      </c>
      <c r="J16" s="37">
        <v>4</v>
      </c>
      <c r="K16" s="33">
        <f t="shared" si="2"/>
        <v>80</v>
      </c>
      <c r="L16" s="37">
        <v>3</v>
      </c>
      <c r="M16" s="37">
        <v>0</v>
      </c>
      <c r="N16" s="33">
        <f t="shared" si="3"/>
        <v>0</v>
      </c>
      <c r="O16" s="37">
        <v>240</v>
      </c>
      <c r="P16" s="105">
        <v>194</v>
      </c>
      <c r="Q16" s="33">
        <f t="shared" si="4"/>
        <v>80.833333333333329</v>
      </c>
      <c r="R16" s="105">
        <v>54</v>
      </c>
      <c r="S16" s="37">
        <v>77</v>
      </c>
      <c r="T16" s="105">
        <v>53</v>
      </c>
      <c r="U16" s="33">
        <f t="shared" si="5"/>
        <v>68.831168831168839</v>
      </c>
      <c r="V16" s="37">
        <v>71</v>
      </c>
      <c r="W16" s="105">
        <v>48</v>
      </c>
      <c r="X16" s="33">
        <f t="shared" si="6"/>
        <v>67.605633802816897</v>
      </c>
      <c r="Y16" s="34"/>
      <c r="Z16" s="40"/>
    </row>
    <row r="17" spans="1:26" s="41" customFormat="1" ht="18" customHeight="1" x14ac:dyDescent="0.25">
      <c r="A17" s="106" t="s">
        <v>82</v>
      </c>
      <c r="B17" s="37">
        <v>175</v>
      </c>
      <c r="C17" s="37">
        <v>280</v>
      </c>
      <c r="D17" s="37">
        <v>170</v>
      </c>
      <c r="E17" s="33">
        <f t="shared" si="0"/>
        <v>60.714285714285708</v>
      </c>
      <c r="F17" s="37">
        <v>47</v>
      </c>
      <c r="G17" s="37">
        <v>16</v>
      </c>
      <c r="H17" s="33">
        <f t="shared" si="1"/>
        <v>34.042553191489361</v>
      </c>
      <c r="I17" s="37">
        <v>10</v>
      </c>
      <c r="J17" s="37">
        <v>3</v>
      </c>
      <c r="K17" s="33">
        <f t="shared" si="2"/>
        <v>30</v>
      </c>
      <c r="L17" s="37">
        <v>57</v>
      </c>
      <c r="M17" s="37">
        <v>3</v>
      </c>
      <c r="N17" s="33">
        <f t="shared" si="3"/>
        <v>5.2631578947368416</v>
      </c>
      <c r="O17" s="37">
        <v>266</v>
      </c>
      <c r="P17" s="105">
        <v>168</v>
      </c>
      <c r="Q17" s="33">
        <f t="shared" si="4"/>
        <v>63.157894736842103</v>
      </c>
      <c r="R17" s="105">
        <v>61</v>
      </c>
      <c r="S17" s="37">
        <v>95</v>
      </c>
      <c r="T17" s="105">
        <v>61</v>
      </c>
      <c r="U17" s="33">
        <f t="shared" si="5"/>
        <v>64.21052631578948</v>
      </c>
      <c r="V17" s="37">
        <v>67</v>
      </c>
      <c r="W17" s="105">
        <v>49</v>
      </c>
      <c r="X17" s="33">
        <f t="shared" si="6"/>
        <v>73.134328358208961</v>
      </c>
      <c r="Y17" s="34"/>
      <c r="Z17" s="40"/>
    </row>
    <row r="18" spans="1:26" s="41" customFormat="1" ht="18" customHeight="1" x14ac:dyDescent="0.25">
      <c r="A18" s="106" t="s">
        <v>83</v>
      </c>
      <c r="B18" s="37">
        <v>267</v>
      </c>
      <c r="C18" s="37">
        <v>329</v>
      </c>
      <c r="D18" s="37">
        <v>264</v>
      </c>
      <c r="E18" s="33">
        <f t="shared" si="0"/>
        <v>80.243161094224931</v>
      </c>
      <c r="F18" s="37">
        <v>49</v>
      </c>
      <c r="G18" s="37">
        <v>29</v>
      </c>
      <c r="H18" s="33">
        <f t="shared" si="1"/>
        <v>59.183673469387756</v>
      </c>
      <c r="I18" s="37">
        <v>19</v>
      </c>
      <c r="J18" s="37">
        <v>16</v>
      </c>
      <c r="K18" s="33">
        <f t="shared" si="2"/>
        <v>84.210526315789465</v>
      </c>
      <c r="L18" s="37">
        <v>35</v>
      </c>
      <c r="M18" s="37">
        <v>12</v>
      </c>
      <c r="N18" s="33">
        <f t="shared" si="3"/>
        <v>34.285714285714285</v>
      </c>
      <c r="O18" s="37">
        <v>322</v>
      </c>
      <c r="P18" s="105">
        <v>257</v>
      </c>
      <c r="Q18" s="33">
        <f t="shared" si="4"/>
        <v>79.813664596273298</v>
      </c>
      <c r="R18" s="105">
        <v>108</v>
      </c>
      <c r="S18" s="37">
        <v>146</v>
      </c>
      <c r="T18" s="105">
        <v>108</v>
      </c>
      <c r="U18" s="33">
        <f t="shared" si="5"/>
        <v>73.972602739726028</v>
      </c>
      <c r="V18" s="37">
        <v>130</v>
      </c>
      <c r="W18" s="105">
        <v>100</v>
      </c>
      <c r="X18" s="33">
        <f t="shared" si="6"/>
        <v>76.923076923076934</v>
      </c>
      <c r="Y18" s="34"/>
      <c r="Z18" s="40"/>
    </row>
    <row r="19" spans="1:26" s="41" customFormat="1" ht="18" customHeight="1" x14ac:dyDescent="0.25">
      <c r="A19" s="106" t="s">
        <v>84</v>
      </c>
      <c r="B19" s="37">
        <v>125</v>
      </c>
      <c r="C19" s="37">
        <v>236</v>
      </c>
      <c r="D19" s="37">
        <v>124</v>
      </c>
      <c r="E19" s="33">
        <f t="shared" si="0"/>
        <v>52.542372881355938</v>
      </c>
      <c r="F19" s="37">
        <v>115</v>
      </c>
      <c r="G19" s="37">
        <v>29</v>
      </c>
      <c r="H19" s="33">
        <f t="shared" si="1"/>
        <v>25.217391304347824</v>
      </c>
      <c r="I19" s="37">
        <v>5</v>
      </c>
      <c r="J19" s="37">
        <v>7</v>
      </c>
      <c r="K19" s="33">
        <f t="shared" si="2"/>
        <v>140</v>
      </c>
      <c r="L19" s="37">
        <v>36</v>
      </c>
      <c r="M19" s="37">
        <v>4</v>
      </c>
      <c r="N19" s="33">
        <f t="shared" si="3"/>
        <v>11.111111111111111</v>
      </c>
      <c r="O19" s="37">
        <v>236</v>
      </c>
      <c r="P19" s="105">
        <v>124</v>
      </c>
      <c r="Q19" s="33">
        <f t="shared" si="4"/>
        <v>52.542372881355938</v>
      </c>
      <c r="R19" s="105">
        <v>43</v>
      </c>
      <c r="S19" s="37">
        <v>51</v>
      </c>
      <c r="T19" s="105">
        <v>42</v>
      </c>
      <c r="U19" s="33">
        <f t="shared" si="5"/>
        <v>82.35294117647058</v>
      </c>
      <c r="V19" s="37">
        <v>43</v>
      </c>
      <c r="W19" s="105">
        <v>36</v>
      </c>
      <c r="X19" s="33">
        <f t="shared" si="6"/>
        <v>83.720930232558146</v>
      </c>
      <c r="Y19" s="34"/>
      <c r="Z19" s="40"/>
    </row>
    <row r="20" spans="1:26" s="41" customFormat="1" ht="18" customHeight="1" x14ac:dyDescent="0.25">
      <c r="A20" s="106" t="s">
        <v>85</v>
      </c>
      <c r="B20" s="37">
        <v>336</v>
      </c>
      <c r="C20" s="37">
        <v>499</v>
      </c>
      <c r="D20" s="37">
        <v>333</v>
      </c>
      <c r="E20" s="33">
        <f t="shared" si="0"/>
        <v>66.733466933867732</v>
      </c>
      <c r="F20" s="37">
        <v>121</v>
      </c>
      <c r="G20" s="37">
        <v>72</v>
      </c>
      <c r="H20" s="33">
        <f t="shared" si="1"/>
        <v>59.504132231404959</v>
      </c>
      <c r="I20" s="37">
        <v>28</v>
      </c>
      <c r="J20" s="37">
        <v>10</v>
      </c>
      <c r="K20" s="33">
        <f t="shared" si="2"/>
        <v>35.714285714285715</v>
      </c>
      <c r="L20" s="37">
        <v>55</v>
      </c>
      <c r="M20" s="37">
        <v>33</v>
      </c>
      <c r="N20" s="33">
        <f t="shared" si="3"/>
        <v>60</v>
      </c>
      <c r="O20" s="37">
        <v>484</v>
      </c>
      <c r="P20" s="105">
        <v>325</v>
      </c>
      <c r="Q20" s="33">
        <f t="shared" si="4"/>
        <v>67.148760330578511</v>
      </c>
      <c r="R20" s="105">
        <v>118</v>
      </c>
      <c r="S20" s="37">
        <v>210</v>
      </c>
      <c r="T20" s="105">
        <v>117</v>
      </c>
      <c r="U20" s="33">
        <f t="shared" si="5"/>
        <v>55.714285714285715</v>
      </c>
      <c r="V20" s="37">
        <v>186</v>
      </c>
      <c r="W20" s="105">
        <v>103</v>
      </c>
      <c r="X20" s="33">
        <f t="shared" si="6"/>
        <v>55.376344086021504</v>
      </c>
      <c r="Y20" s="34"/>
      <c r="Z20" s="40"/>
    </row>
    <row r="21" spans="1:26" s="41" customFormat="1" ht="18" customHeight="1" x14ac:dyDescent="0.25">
      <c r="A21" s="106" t="s">
        <v>86</v>
      </c>
      <c r="B21" s="37">
        <v>105</v>
      </c>
      <c r="C21" s="37">
        <v>137</v>
      </c>
      <c r="D21" s="37">
        <v>103</v>
      </c>
      <c r="E21" s="33">
        <f t="shared" si="0"/>
        <v>75.18248175182481</v>
      </c>
      <c r="F21" s="37">
        <v>35</v>
      </c>
      <c r="G21" s="37">
        <v>13</v>
      </c>
      <c r="H21" s="33">
        <f t="shared" si="1"/>
        <v>37.142857142857146</v>
      </c>
      <c r="I21" s="37">
        <v>8</v>
      </c>
      <c r="J21" s="37">
        <v>4</v>
      </c>
      <c r="K21" s="33">
        <f t="shared" si="2"/>
        <v>50</v>
      </c>
      <c r="L21" s="37">
        <v>1</v>
      </c>
      <c r="M21" s="37">
        <v>0</v>
      </c>
      <c r="N21" s="33">
        <f t="shared" si="3"/>
        <v>0</v>
      </c>
      <c r="O21" s="37">
        <v>137</v>
      </c>
      <c r="P21" s="105">
        <v>101</v>
      </c>
      <c r="Q21" s="33">
        <f t="shared" si="4"/>
        <v>73.722627737226276</v>
      </c>
      <c r="R21" s="105">
        <v>43</v>
      </c>
      <c r="S21" s="37">
        <v>47</v>
      </c>
      <c r="T21" s="105">
        <v>41</v>
      </c>
      <c r="U21" s="33">
        <f t="shared" si="5"/>
        <v>87.2340425531915</v>
      </c>
      <c r="V21" s="37">
        <v>47</v>
      </c>
      <c r="W21" s="105">
        <v>37</v>
      </c>
      <c r="X21" s="33">
        <f t="shared" si="6"/>
        <v>78.723404255319153</v>
      </c>
      <c r="Y21" s="34"/>
      <c r="Z21" s="40"/>
    </row>
    <row r="22" spans="1:26" s="41" customFormat="1" ht="18" customHeight="1" x14ac:dyDescent="0.25">
      <c r="A22" s="106" t="s">
        <v>87</v>
      </c>
      <c r="B22" s="37">
        <v>434</v>
      </c>
      <c r="C22" s="37">
        <v>583</v>
      </c>
      <c r="D22" s="37">
        <v>421</v>
      </c>
      <c r="E22" s="33">
        <f t="shared" si="0"/>
        <v>72.21269296740995</v>
      </c>
      <c r="F22" s="37">
        <v>90</v>
      </c>
      <c r="G22" s="37">
        <v>61</v>
      </c>
      <c r="H22" s="33">
        <f t="shared" si="1"/>
        <v>67.777777777777786</v>
      </c>
      <c r="I22" s="37">
        <v>10</v>
      </c>
      <c r="J22" s="37">
        <v>17</v>
      </c>
      <c r="K22" s="33">
        <f t="shared" si="2"/>
        <v>170</v>
      </c>
      <c r="L22" s="37">
        <v>49</v>
      </c>
      <c r="M22" s="37">
        <v>24</v>
      </c>
      <c r="N22" s="33">
        <f t="shared" si="3"/>
        <v>48.979591836734691</v>
      </c>
      <c r="O22" s="37">
        <v>574</v>
      </c>
      <c r="P22" s="105">
        <v>420</v>
      </c>
      <c r="Q22" s="33">
        <f t="shared" si="4"/>
        <v>73.170731707317074</v>
      </c>
      <c r="R22" s="105">
        <v>128</v>
      </c>
      <c r="S22" s="37">
        <v>187</v>
      </c>
      <c r="T22" s="105">
        <v>128</v>
      </c>
      <c r="U22" s="33">
        <f t="shared" si="5"/>
        <v>68.449197860962556</v>
      </c>
      <c r="V22" s="37">
        <v>168</v>
      </c>
      <c r="W22" s="105">
        <v>115</v>
      </c>
      <c r="X22" s="33">
        <f t="shared" si="6"/>
        <v>68.452380952380949</v>
      </c>
      <c r="Y22" s="34"/>
      <c r="Z22" s="40"/>
    </row>
    <row r="23" spans="1:26" s="41" customFormat="1" ht="18" customHeight="1" x14ac:dyDescent="0.25">
      <c r="A23" s="106" t="s">
        <v>39</v>
      </c>
      <c r="B23" s="37">
        <v>570</v>
      </c>
      <c r="C23" s="37">
        <v>639</v>
      </c>
      <c r="D23" s="37">
        <v>562</v>
      </c>
      <c r="E23" s="33">
        <f t="shared" si="0"/>
        <v>87.949921752738661</v>
      </c>
      <c r="F23" s="37">
        <v>141</v>
      </c>
      <c r="G23" s="37">
        <v>93</v>
      </c>
      <c r="H23" s="33">
        <f t="shared" si="1"/>
        <v>65.957446808510639</v>
      </c>
      <c r="I23" s="37">
        <v>15</v>
      </c>
      <c r="J23" s="37">
        <v>14</v>
      </c>
      <c r="K23" s="33">
        <f t="shared" si="2"/>
        <v>93.333333333333329</v>
      </c>
      <c r="L23" s="37">
        <v>42</v>
      </c>
      <c r="M23" s="37">
        <v>12</v>
      </c>
      <c r="N23" s="33">
        <f t="shared" si="3"/>
        <v>28.571428571428569</v>
      </c>
      <c r="O23" s="37">
        <v>630</v>
      </c>
      <c r="P23" s="105">
        <v>553</v>
      </c>
      <c r="Q23" s="33">
        <f t="shared" si="4"/>
        <v>87.777777777777771</v>
      </c>
      <c r="R23" s="105">
        <v>208</v>
      </c>
      <c r="S23" s="37">
        <v>219</v>
      </c>
      <c r="T23" s="105">
        <v>206</v>
      </c>
      <c r="U23" s="33">
        <f t="shared" si="5"/>
        <v>94.063926940639263</v>
      </c>
      <c r="V23" s="37">
        <v>186</v>
      </c>
      <c r="W23" s="105">
        <v>173</v>
      </c>
      <c r="X23" s="33">
        <f t="shared" si="6"/>
        <v>93.010752688172033</v>
      </c>
      <c r="Y23" s="34"/>
      <c r="Z23" s="40"/>
    </row>
    <row r="24" spans="1:26" s="41" customFormat="1" ht="18" customHeight="1" x14ac:dyDescent="0.25">
      <c r="A24" s="106" t="s">
        <v>88</v>
      </c>
      <c r="B24" s="37">
        <v>1153</v>
      </c>
      <c r="C24" s="37">
        <v>1686</v>
      </c>
      <c r="D24" s="37">
        <v>1108</v>
      </c>
      <c r="E24" s="33">
        <f t="shared" si="0"/>
        <v>65.717674970344007</v>
      </c>
      <c r="F24" s="37">
        <v>190</v>
      </c>
      <c r="G24" s="37">
        <v>139</v>
      </c>
      <c r="H24" s="33">
        <f t="shared" si="1"/>
        <v>73.15789473684211</v>
      </c>
      <c r="I24" s="37">
        <v>28</v>
      </c>
      <c r="J24" s="37">
        <v>33</v>
      </c>
      <c r="K24" s="33">
        <f t="shared" si="2"/>
        <v>117.85714285714286</v>
      </c>
      <c r="L24" s="37">
        <v>91</v>
      </c>
      <c r="M24" s="37">
        <v>17</v>
      </c>
      <c r="N24" s="33">
        <f t="shared" si="3"/>
        <v>18.681318681318682</v>
      </c>
      <c r="O24" s="37">
        <v>1650</v>
      </c>
      <c r="P24" s="105">
        <v>1095</v>
      </c>
      <c r="Q24" s="33">
        <f t="shared" si="4"/>
        <v>66.363636363636374</v>
      </c>
      <c r="R24" s="105">
        <v>323</v>
      </c>
      <c r="S24" s="37">
        <v>625</v>
      </c>
      <c r="T24" s="105">
        <v>319</v>
      </c>
      <c r="U24" s="33">
        <f t="shared" si="5"/>
        <v>51.04</v>
      </c>
      <c r="V24" s="37">
        <v>545</v>
      </c>
      <c r="W24" s="105">
        <v>260</v>
      </c>
      <c r="X24" s="33">
        <f t="shared" si="6"/>
        <v>47.706422018348626</v>
      </c>
      <c r="Y24" s="34"/>
      <c r="Z24" s="40"/>
    </row>
    <row r="25" spans="1:26" s="41" customFormat="1" ht="18" customHeight="1" x14ac:dyDescent="0.25">
      <c r="A25" s="106" t="s">
        <v>89</v>
      </c>
      <c r="B25" s="37">
        <v>433</v>
      </c>
      <c r="C25" s="37">
        <v>551</v>
      </c>
      <c r="D25" s="37">
        <v>417</v>
      </c>
      <c r="E25" s="33">
        <f t="shared" si="0"/>
        <v>75.680580762250443</v>
      </c>
      <c r="F25" s="37">
        <v>104</v>
      </c>
      <c r="G25" s="37">
        <v>57</v>
      </c>
      <c r="H25" s="33">
        <f t="shared" si="1"/>
        <v>54.807692307692314</v>
      </c>
      <c r="I25" s="37">
        <v>12</v>
      </c>
      <c r="J25" s="37">
        <v>11</v>
      </c>
      <c r="K25" s="33">
        <f t="shared" si="2"/>
        <v>91.666666666666657</v>
      </c>
      <c r="L25" s="37">
        <v>67</v>
      </c>
      <c r="M25" s="37">
        <v>16</v>
      </c>
      <c r="N25" s="33">
        <f t="shared" si="3"/>
        <v>23.880597014925371</v>
      </c>
      <c r="O25" s="37">
        <v>543</v>
      </c>
      <c r="P25" s="105">
        <v>406</v>
      </c>
      <c r="Q25" s="33">
        <f t="shared" si="4"/>
        <v>74.769797421731127</v>
      </c>
      <c r="R25" s="105">
        <v>132</v>
      </c>
      <c r="S25" s="37">
        <v>215</v>
      </c>
      <c r="T25" s="105">
        <v>131</v>
      </c>
      <c r="U25" s="33">
        <f t="shared" si="5"/>
        <v>60.930232558139529</v>
      </c>
      <c r="V25" s="37">
        <v>172</v>
      </c>
      <c r="W25" s="105">
        <v>122</v>
      </c>
      <c r="X25" s="33">
        <f t="shared" si="6"/>
        <v>70.930232558139537</v>
      </c>
      <c r="Y25" s="34"/>
      <c r="Z25" s="40"/>
    </row>
    <row r="26" spans="1:26" ht="18" customHeight="1" x14ac:dyDescent="0.2">
      <c r="A26" s="43"/>
      <c r="B26" s="265" t="s">
        <v>92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30"/>
      <c r="M26" s="230"/>
      <c r="N26" s="230"/>
      <c r="O26" s="45"/>
      <c r="P26" s="45"/>
      <c r="Q26" s="45"/>
      <c r="R26" s="45"/>
      <c r="S26" s="45"/>
      <c r="T26" s="45"/>
      <c r="U26" s="45"/>
    </row>
    <row r="27" spans="1:26" x14ac:dyDescent="0.2">
      <c r="A27" s="4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31"/>
      <c r="M27" s="231"/>
      <c r="N27" s="231"/>
      <c r="O27" s="47"/>
      <c r="P27" s="47"/>
      <c r="Q27" s="47"/>
      <c r="R27" s="47"/>
      <c r="S27" s="47"/>
      <c r="T27" s="47"/>
      <c r="U27" s="47"/>
    </row>
    <row r="28" spans="1:26" x14ac:dyDescent="0.2"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31"/>
      <c r="M28" s="231"/>
      <c r="N28" s="231"/>
      <c r="O28" s="47"/>
      <c r="P28" s="47"/>
      <c r="Q28" s="47"/>
      <c r="R28" s="47"/>
      <c r="S28" s="47"/>
      <c r="T28" s="47"/>
      <c r="U28" s="47"/>
    </row>
    <row r="29" spans="1:26" x14ac:dyDescent="0.2"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6" ht="18" customHeight="1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6">
    <mergeCell ref="B1:N1"/>
    <mergeCell ref="T2:U2"/>
    <mergeCell ref="S3:U3"/>
    <mergeCell ref="V3:X3"/>
    <mergeCell ref="V4:V5"/>
    <mergeCell ref="W4:W5"/>
    <mergeCell ref="X4:X5"/>
    <mergeCell ref="V2:W2"/>
    <mergeCell ref="T1:U1"/>
    <mergeCell ref="O3:Q3"/>
    <mergeCell ref="O4:O5"/>
    <mergeCell ref="P4:P5"/>
    <mergeCell ref="Q4:Q5"/>
    <mergeCell ref="S4:S5"/>
    <mergeCell ref="R4:R5"/>
    <mergeCell ref="T4:T5"/>
    <mergeCell ref="U4:U5"/>
    <mergeCell ref="L3:N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B26:K29"/>
    <mergeCell ref="A3:A5"/>
    <mergeCell ref="C3:E3"/>
    <mergeCell ref="F3:H3"/>
    <mergeCell ref="I3:K3"/>
  </mergeCells>
  <pageMargins left="0.37" right="0.31496062992125984" top="0.56000000000000005" bottom="0.35433070866141736" header="0.31496062992125984" footer="0.31496062992125984"/>
  <pageSetup paperSize="9" scale="70" orientation="landscape" r:id="rId1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78"/>
      <c r="C1" s="278"/>
      <c r="D1" s="278"/>
      <c r="E1" s="278"/>
      <c r="F1" s="119"/>
    </row>
    <row r="2" spans="1:11" ht="54.75" customHeight="1" x14ac:dyDescent="0.2">
      <c r="A2" s="253" t="s">
        <v>47</v>
      </c>
      <c r="B2" s="253"/>
      <c r="C2" s="253"/>
      <c r="D2" s="253"/>
      <c r="E2" s="253"/>
    </row>
    <row r="3" spans="1:11" s="3" customFormat="1" ht="23.25" customHeight="1" x14ac:dyDescent="0.25">
      <c r="A3" s="258" t="s">
        <v>0</v>
      </c>
      <c r="B3" s="254" t="s">
        <v>104</v>
      </c>
      <c r="C3" s="254" t="s">
        <v>105</v>
      </c>
      <c r="D3" s="256" t="s">
        <v>1</v>
      </c>
      <c r="E3" s="257"/>
    </row>
    <row r="4" spans="1:11" s="3" customFormat="1" ht="36" customHeight="1" x14ac:dyDescent="0.25">
      <c r="A4" s="259"/>
      <c r="B4" s="255"/>
      <c r="C4" s="255"/>
      <c r="D4" s="4" t="s">
        <v>2</v>
      </c>
      <c r="E4" s="5" t="s">
        <v>41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49" t="s">
        <v>93</v>
      </c>
      <c r="B6" s="150" t="s">
        <v>96</v>
      </c>
      <c r="C6" s="117">
        <f>'4'!B8</f>
        <v>1399</v>
      </c>
      <c r="D6" s="10" t="s">
        <v>96</v>
      </c>
      <c r="E6" s="151" t="s">
        <v>96</v>
      </c>
      <c r="K6" s="11"/>
    </row>
    <row r="7" spans="1:11" s="3" customFormat="1" ht="23.25" customHeight="1" x14ac:dyDescent="0.25">
      <c r="A7" s="149" t="s">
        <v>33</v>
      </c>
      <c r="B7" s="150">
        <f>'4'!C8</f>
        <v>1733</v>
      </c>
      <c r="C7" s="150">
        <f>'4'!D8</f>
        <v>1371</v>
      </c>
      <c r="D7" s="10">
        <f t="shared" ref="D7:D11" si="0">C7/B7*100</f>
        <v>79.111367570686681</v>
      </c>
      <c r="E7" s="151">
        <f t="shared" ref="E7:E11" si="1">C7-B7</f>
        <v>-362</v>
      </c>
      <c r="K7" s="11"/>
    </row>
    <row r="8" spans="1:11" s="3" customFormat="1" ht="42.75" customHeight="1" x14ac:dyDescent="0.25">
      <c r="A8" s="152" t="s">
        <v>34</v>
      </c>
      <c r="B8" s="150">
        <f>'4'!F8</f>
        <v>227</v>
      </c>
      <c r="C8" s="150">
        <f>'4'!G8</f>
        <v>180</v>
      </c>
      <c r="D8" s="10">
        <f t="shared" si="0"/>
        <v>79.295154185022028</v>
      </c>
      <c r="E8" s="151">
        <f t="shared" si="1"/>
        <v>-47</v>
      </c>
      <c r="K8" s="11"/>
    </row>
    <row r="9" spans="1:11" s="3" customFormat="1" ht="27.75" customHeight="1" x14ac:dyDescent="0.25">
      <c r="A9" s="149" t="s">
        <v>35</v>
      </c>
      <c r="B9" s="150">
        <f>'4'!I8</f>
        <v>52</v>
      </c>
      <c r="C9" s="150">
        <f>'4'!J8</f>
        <v>44</v>
      </c>
      <c r="D9" s="10">
        <f t="shared" si="0"/>
        <v>84.615384615384613</v>
      </c>
      <c r="E9" s="151">
        <f t="shared" si="1"/>
        <v>-8</v>
      </c>
      <c r="K9" s="11"/>
    </row>
    <row r="10" spans="1:11" s="3" customFormat="1" ht="39" customHeight="1" x14ac:dyDescent="0.25">
      <c r="A10" s="149" t="s">
        <v>28</v>
      </c>
      <c r="B10" s="150">
        <f>'4'!L8</f>
        <v>80</v>
      </c>
      <c r="C10" s="150">
        <f>'4'!M8</f>
        <v>37</v>
      </c>
      <c r="D10" s="10">
        <f t="shared" si="0"/>
        <v>46.25</v>
      </c>
      <c r="E10" s="151">
        <f t="shared" si="1"/>
        <v>-43</v>
      </c>
      <c r="K10" s="11"/>
    </row>
    <row r="11" spans="1:11" s="3" customFormat="1" ht="45" customHeight="1" x14ac:dyDescent="0.25">
      <c r="A11" s="149" t="s">
        <v>37</v>
      </c>
      <c r="B11" s="150">
        <f>'4'!O8</f>
        <v>1695</v>
      </c>
      <c r="C11" s="150">
        <f>'4'!P8</f>
        <v>1356</v>
      </c>
      <c r="D11" s="10">
        <f t="shared" si="0"/>
        <v>80</v>
      </c>
      <c r="E11" s="151">
        <f t="shared" si="1"/>
        <v>-339</v>
      </c>
      <c r="K11" s="11"/>
    </row>
    <row r="12" spans="1:11" s="3" customFormat="1" ht="12.75" customHeight="1" x14ac:dyDescent="0.25">
      <c r="A12" s="279" t="s">
        <v>4</v>
      </c>
      <c r="B12" s="280"/>
      <c r="C12" s="280"/>
      <c r="D12" s="280"/>
      <c r="E12" s="280"/>
      <c r="K12" s="11"/>
    </row>
    <row r="13" spans="1:11" s="3" customFormat="1" ht="15" customHeight="1" x14ac:dyDescent="0.25">
      <c r="A13" s="281"/>
      <c r="B13" s="282"/>
      <c r="C13" s="282"/>
      <c r="D13" s="282"/>
      <c r="E13" s="282"/>
      <c r="K13" s="11"/>
    </row>
    <row r="14" spans="1:11" s="3" customFormat="1" ht="20.25" customHeight="1" x14ac:dyDescent="0.25">
      <c r="A14" s="283" t="s">
        <v>0</v>
      </c>
      <c r="B14" s="264" t="s">
        <v>106</v>
      </c>
      <c r="C14" s="264" t="s">
        <v>107</v>
      </c>
      <c r="D14" s="285" t="s">
        <v>1</v>
      </c>
      <c r="E14" s="286"/>
      <c r="K14" s="11"/>
    </row>
    <row r="15" spans="1:11" ht="35.25" customHeight="1" x14ac:dyDescent="0.2">
      <c r="A15" s="284"/>
      <c r="B15" s="264"/>
      <c r="C15" s="264"/>
      <c r="D15" s="153" t="s">
        <v>2</v>
      </c>
      <c r="E15" s="154" t="s">
        <v>42</v>
      </c>
      <c r="K15" s="11"/>
    </row>
    <row r="16" spans="1:11" ht="24" customHeight="1" x14ac:dyDescent="0.2">
      <c r="A16" s="149" t="s">
        <v>93</v>
      </c>
      <c r="B16" s="155" t="s">
        <v>91</v>
      </c>
      <c r="C16" s="155">
        <f>'4'!R8</f>
        <v>574</v>
      </c>
      <c r="D16" s="156" t="s">
        <v>91</v>
      </c>
      <c r="E16" s="157" t="s">
        <v>91</v>
      </c>
      <c r="K16" s="11"/>
    </row>
    <row r="17" spans="1:11" ht="25.5" customHeight="1" x14ac:dyDescent="0.2">
      <c r="A17" s="158" t="s">
        <v>33</v>
      </c>
      <c r="B17" s="159">
        <f>'4'!S8</f>
        <v>707</v>
      </c>
      <c r="C17" s="155">
        <f>'4'!T8</f>
        <v>569</v>
      </c>
      <c r="D17" s="156">
        <f t="shared" ref="D17:D18" si="2">C17/B17*100</f>
        <v>80.480905233380483</v>
      </c>
      <c r="E17" s="157">
        <f t="shared" ref="E17:E18" si="3">C17-B17</f>
        <v>-138</v>
      </c>
      <c r="K17" s="11"/>
    </row>
    <row r="18" spans="1:11" ht="33.75" customHeight="1" x14ac:dyDescent="0.2">
      <c r="A18" s="158" t="s">
        <v>36</v>
      </c>
      <c r="B18" s="159">
        <f>'4'!V8</f>
        <v>634</v>
      </c>
      <c r="C18" s="159">
        <f>'4'!W8</f>
        <v>520</v>
      </c>
      <c r="D18" s="156">
        <f t="shared" si="2"/>
        <v>82.018927444794954</v>
      </c>
      <c r="E18" s="157">
        <f t="shared" si="3"/>
        <v>-114</v>
      </c>
      <c r="K18" s="11"/>
    </row>
    <row r="19" spans="1:11" ht="58.5" customHeight="1" x14ac:dyDescent="0.2">
      <c r="A19" s="265" t="s">
        <v>92</v>
      </c>
      <c r="B19" s="265"/>
      <c r="C19" s="265"/>
      <c r="D19" s="265"/>
      <c r="E19" s="265"/>
    </row>
  </sheetData>
  <mergeCells count="12">
    <mergeCell ref="A19:E19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90" zoomScaleNormal="90" zoomScaleSheetLayoutView="90" workbookViewId="0">
      <selection activeCell="L19" sqref="L19"/>
    </sheetView>
  </sheetViews>
  <sheetFormatPr defaultRowHeight="14.25" x14ac:dyDescent="0.2"/>
  <cols>
    <col min="1" max="1" width="27.7109375" style="44" customWidth="1"/>
    <col min="2" max="2" width="13" style="44" customWidth="1"/>
    <col min="3" max="3" width="9.5703125" style="44" customWidth="1"/>
    <col min="4" max="11" width="8.7109375" style="44" customWidth="1"/>
    <col min="12" max="13" width="9.42578125" style="44" customWidth="1"/>
    <col min="14" max="14" width="8.5703125" style="44" customWidth="1"/>
    <col min="15" max="16" width="9.42578125" style="44" customWidth="1"/>
    <col min="17" max="17" width="8.5703125" style="44" customWidth="1"/>
    <col min="18" max="18" width="13.5703125" style="44" customWidth="1"/>
    <col min="19" max="19" width="8.7109375" style="44" customWidth="1"/>
    <col min="20" max="20" width="8.85546875" style="44" customWidth="1"/>
    <col min="21" max="21" width="8.5703125" style="44" customWidth="1"/>
    <col min="22" max="16384" width="9.140625" style="44"/>
  </cols>
  <sheetData>
    <row r="1" spans="1:26" s="22" customFormat="1" ht="25.5" customHeight="1" x14ac:dyDescent="0.25">
      <c r="A1" s="21"/>
      <c r="B1" s="271" t="s">
        <v>97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1"/>
      <c r="P1" s="21"/>
      <c r="Q1" s="21"/>
      <c r="R1" s="21"/>
      <c r="S1" s="21"/>
      <c r="T1" s="21"/>
      <c r="U1" s="21"/>
      <c r="X1" s="109" t="s">
        <v>20</v>
      </c>
    </row>
    <row r="2" spans="1:26" s="22" customFormat="1" ht="21.75" customHeight="1" x14ac:dyDescent="0.25">
      <c r="A2" s="21"/>
      <c r="B2" s="271" t="s">
        <v>108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1"/>
      <c r="P2" s="21"/>
      <c r="Q2" s="21"/>
      <c r="R2" s="21"/>
      <c r="S2" s="21"/>
      <c r="T2" s="21"/>
      <c r="U2" s="21"/>
      <c r="X2" s="109"/>
    </row>
    <row r="3" spans="1:26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110" t="s">
        <v>5</v>
      </c>
    </row>
    <row r="4" spans="1:26" s="27" customFormat="1" ht="60" customHeight="1" x14ac:dyDescent="0.25">
      <c r="A4" s="290"/>
      <c r="B4" s="229" t="s">
        <v>100</v>
      </c>
      <c r="C4" s="268" t="s">
        <v>6</v>
      </c>
      <c r="D4" s="268"/>
      <c r="E4" s="268"/>
      <c r="F4" s="268" t="s">
        <v>17</v>
      </c>
      <c r="G4" s="268"/>
      <c r="H4" s="268"/>
      <c r="I4" s="268" t="s">
        <v>9</v>
      </c>
      <c r="J4" s="268"/>
      <c r="K4" s="268"/>
      <c r="L4" s="268" t="s">
        <v>10</v>
      </c>
      <c r="M4" s="268"/>
      <c r="N4" s="268"/>
      <c r="O4" s="275" t="s">
        <v>8</v>
      </c>
      <c r="P4" s="276"/>
      <c r="Q4" s="277"/>
      <c r="R4" s="208" t="s">
        <v>102</v>
      </c>
      <c r="S4" s="268" t="s">
        <v>11</v>
      </c>
      <c r="T4" s="268"/>
      <c r="U4" s="268"/>
      <c r="V4" s="268" t="s">
        <v>16</v>
      </c>
      <c r="W4" s="268"/>
      <c r="X4" s="268"/>
    </row>
    <row r="5" spans="1:26" s="28" customFormat="1" ht="16.5" customHeight="1" x14ac:dyDescent="0.25">
      <c r="A5" s="291"/>
      <c r="B5" s="289">
        <v>2022</v>
      </c>
      <c r="C5" s="289">
        <v>2021</v>
      </c>
      <c r="D5" s="289">
        <v>2022</v>
      </c>
      <c r="E5" s="269" t="s">
        <v>2</v>
      </c>
      <c r="F5" s="289">
        <v>2021</v>
      </c>
      <c r="G5" s="289">
        <v>2022</v>
      </c>
      <c r="H5" s="269" t="s">
        <v>2</v>
      </c>
      <c r="I5" s="289">
        <v>2021</v>
      </c>
      <c r="J5" s="289">
        <v>2022</v>
      </c>
      <c r="K5" s="269" t="s">
        <v>2</v>
      </c>
      <c r="L5" s="289">
        <v>2021</v>
      </c>
      <c r="M5" s="289">
        <v>2022</v>
      </c>
      <c r="N5" s="269" t="s">
        <v>2</v>
      </c>
      <c r="O5" s="289">
        <v>2021</v>
      </c>
      <c r="P5" s="289">
        <v>2022</v>
      </c>
      <c r="Q5" s="269" t="s">
        <v>2</v>
      </c>
      <c r="R5" s="289">
        <v>2022</v>
      </c>
      <c r="S5" s="289">
        <v>2021</v>
      </c>
      <c r="T5" s="289">
        <v>2022</v>
      </c>
      <c r="U5" s="269" t="s">
        <v>2</v>
      </c>
      <c r="V5" s="289">
        <v>2021</v>
      </c>
      <c r="W5" s="289">
        <v>2022</v>
      </c>
      <c r="X5" s="269" t="s">
        <v>2</v>
      </c>
    </row>
    <row r="6" spans="1:26" s="28" customFormat="1" ht="6.75" customHeight="1" x14ac:dyDescent="0.25">
      <c r="A6" s="292"/>
      <c r="B6" s="289"/>
      <c r="C6" s="289"/>
      <c r="D6" s="289"/>
      <c r="E6" s="269"/>
      <c r="F6" s="289"/>
      <c r="G6" s="289"/>
      <c r="H6" s="269"/>
      <c r="I6" s="289"/>
      <c r="J6" s="289"/>
      <c r="K6" s="269"/>
      <c r="L6" s="289"/>
      <c r="M6" s="289"/>
      <c r="N6" s="269"/>
      <c r="O6" s="289"/>
      <c r="P6" s="289"/>
      <c r="Q6" s="269"/>
      <c r="R6" s="289"/>
      <c r="S6" s="289"/>
      <c r="T6" s="289"/>
      <c r="U6" s="269"/>
      <c r="V6" s="289"/>
      <c r="W6" s="289"/>
      <c r="X6" s="269"/>
    </row>
    <row r="7" spans="1:26" s="31" customFormat="1" ht="11.25" customHeight="1" x14ac:dyDescent="0.25">
      <c r="A7" s="29" t="s">
        <v>3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6" s="35" customFormat="1" ht="16.5" customHeight="1" x14ac:dyDescent="0.25">
      <c r="A8" s="32" t="s">
        <v>38</v>
      </c>
      <c r="B8" s="209">
        <f>SUM(B9:B26)</f>
        <v>1399</v>
      </c>
      <c r="C8" s="209">
        <f>SUM(C9:C26)</f>
        <v>1733</v>
      </c>
      <c r="D8" s="209">
        <f>SUM(D9:D26)</f>
        <v>1371</v>
      </c>
      <c r="E8" s="33">
        <f>D8/C8*100</f>
        <v>79.111367570686681</v>
      </c>
      <c r="F8" s="209">
        <f>SUM(F9:F26)</f>
        <v>227</v>
      </c>
      <c r="G8" s="209">
        <f>SUM(G9:G26)</f>
        <v>180</v>
      </c>
      <c r="H8" s="33">
        <f>G8/F8*100</f>
        <v>79.295154185022028</v>
      </c>
      <c r="I8" s="209">
        <f>SUM(I9:I26)</f>
        <v>52</v>
      </c>
      <c r="J8" s="209">
        <f>SUM(J9:J26)</f>
        <v>44</v>
      </c>
      <c r="K8" s="33">
        <f t="shared" ref="K8:K21" si="0">J8/I8*100</f>
        <v>84.615384615384613</v>
      </c>
      <c r="L8" s="209">
        <f>SUM(L9:L26)</f>
        <v>80</v>
      </c>
      <c r="M8" s="209">
        <f>SUM(M9:M26)</f>
        <v>37</v>
      </c>
      <c r="N8" s="33">
        <f>M8/L8*100</f>
        <v>46.25</v>
      </c>
      <c r="O8" s="209">
        <f>SUM(O9:O26)</f>
        <v>1695</v>
      </c>
      <c r="P8" s="209">
        <f>SUM(P9:P26)</f>
        <v>1356</v>
      </c>
      <c r="Q8" s="33">
        <f>P8/O8*100</f>
        <v>80</v>
      </c>
      <c r="R8" s="209">
        <f>SUM(R9:R26)</f>
        <v>574</v>
      </c>
      <c r="S8" s="209">
        <f>SUM(S9:S26)</f>
        <v>707</v>
      </c>
      <c r="T8" s="209">
        <f>SUM(T9:T26)</f>
        <v>569</v>
      </c>
      <c r="U8" s="33">
        <f>T8/S8*100</f>
        <v>80.480905233380483</v>
      </c>
      <c r="V8" s="209">
        <f>SUM(V9:V26)</f>
        <v>634</v>
      </c>
      <c r="W8" s="209">
        <f>SUM(W9:W26)</f>
        <v>520</v>
      </c>
      <c r="X8" s="33">
        <f>W8/V8*100</f>
        <v>82.018927444794954</v>
      </c>
      <c r="Y8" s="34"/>
    </row>
    <row r="9" spans="1:26" s="41" customFormat="1" ht="16.5" customHeight="1" x14ac:dyDescent="0.25">
      <c r="A9" s="122" t="s">
        <v>73</v>
      </c>
      <c r="B9" s="37">
        <v>85</v>
      </c>
      <c r="C9" s="37">
        <v>99</v>
      </c>
      <c r="D9" s="38">
        <v>85</v>
      </c>
      <c r="E9" s="33">
        <f t="shared" ref="E9:E26" si="1">D9/C9*100</f>
        <v>85.858585858585855</v>
      </c>
      <c r="F9" s="37">
        <v>16</v>
      </c>
      <c r="G9" s="37">
        <v>22</v>
      </c>
      <c r="H9" s="33">
        <f t="shared" ref="H9:H13" si="2">G9/F9*100</f>
        <v>137.5</v>
      </c>
      <c r="I9" s="37">
        <v>9</v>
      </c>
      <c r="J9" s="37">
        <v>8</v>
      </c>
      <c r="K9" s="33">
        <f t="shared" si="0"/>
        <v>88.888888888888886</v>
      </c>
      <c r="L9" s="37">
        <v>1</v>
      </c>
      <c r="M9" s="37">
        <v>2</v>
      </c>
      <c r="N9" s="33">
        <f>M9/L9*100</f>
        <v>200</v>
      </c>
      <c r="O9" s="37">
        <v>99</v>
      </c>
      <c r="P9" s="37">
        <v>85</v>
      </c>
      <c r="Q9" s="33">
        <f t="shared" ref="Q9:Q26" si="3">P9/O9*100</f>
        <v>85.858585858585855</v>
      </c>
      <c r="R9" s="37">
        <v>30</v>
      </c>
      <c r="S9" s="37">
        <v>48</v>
      </c>
      <c r="T9" s="37">
        <v>30</v>
      </c>
      <c r="U9" s="33">
        <f t="shared" ref="U9:U26" si="4">T9/S9*100</f>
        <v>62.5</v>
      </c>
      <c r="V9" s="37">
        <v>47</v>
      </c>
      <c r="W9" s="37">
        <v>28</v>
      </c>
      <c r="X9" s="33">
        <f t="shared" ref="X9:X26" si="5">W9/V9*100</f>
        <v>59.574468085106382</v>
      </c>
      <c r="Y9" s="39"/>
      <c r="Z9" s="40"/>
    </row>
    <row r="10" spans="1:26" s="42" customFormat="1" ht="16.5" customHeight="1" x14ac:dyDescent="0.25">
      <c r="A10" s="122" t="s">
        <v>74</v>
      </c>
      <c r="B10" s="37">
        <v>40</v>
      </c>
      <c r="C10" s="37">
        <v>41</v>
      </c>
      <c r="D10" s="38">
        <v>36</v>
      </c>
      <c r="E10" s="33">
        <f t="shared" si="1"/>
        <v>87.804878048780495</v>
      </c>
      <c r="F10" s="37">
        <v>3</v>
      </c>
      <c r="G10" s="37">
        <v>5</v>
      </c>
      <c r="H10" s="33">
        <f t="shared" si="2"/>
        <v>166.66666666666669</v>
      </c>
      <c r="I10" s="37">
        <v>8</v>
      </c>
      <c r="J10" s="37">
        <v>0</v>
      </c>
      <c r="K10" s="33">
        <f t="shared" si="0"/>
        <v>0</v>
      </c>
      <c r="L10" s="37">
        <v>0</v>
      </c>
      <c r="M10" s="37">
        <v>0</v>
      </c>
      <c r="N10" s="33" t="s">
        <v>117</v>
      </c>
      <c r="O10" s="37">
        <v>40</v>
      </c>
      <c r="P10" s="37">
        <v>36</v>
      </c>
      <c r="Q10" s="33">
        <f t="shared" si="3"/>
        <v>90</v>
      </c>
      <c r="R10" s="37">
        <v>17</v>
      </c>
      <c r="S10" s="37">
        <v>22</v>
      </c>
      <c r="T10" s="37">
        <v>17</v>
      </c>
      <c r="U10" s="33">
        <f t="shared" si="4"/>
        <v>77.272727272727266</v>
      </c>
      <c r="V10" s="37">
        <v>17</v>
      </c>
      <c r="W10" s="37">
        <v>17</v>
      </c>
      <c r="X10" s="33">
        <f t="shared" si="5"/>
        <v>100</v>
      </c>
      <c r="Y10" s="39"/>
      <c r="Z10" s="40"/>
    </row>
    <row r="11" spans="1:26" s="41" customFormat="1" ht="16.5" customHeight="1" x14ac:dyDescent="0.25">
      <c r="A11" s="122" t="s">
        <v>75</v>
      </c>
      <c r="B11" s="37">
        <v>28</v>
      </c>
      <c r="C11" s="37">
        <v>30</v>
      </c>
      <c r="D11" s="38">
        <v>26</v>
      </c>
      <c r="E11" s="33">
        <f t="shared" si="1"/>
        <v>86.666666666666671</v>
      </c>
      <c r="F11" s="37">
        <v>6</v>
      </c>
      <c r="G11" s="37">
        <v>3</v>
      </c>
      <c r="H11" s="33">
        <f t="shared" si="2"/>
        <v>50</v>
      </c>
      <c r="I11" s="37">
        <v>0</v>
      </c>
      <c r="J11" s="37">
        <v>0</v>
      </c>
      <c r="K11" s="33" t="s">
        <v>117</v>
      </c>
      <c r="L11" s="37">
        <v>0</v>
      </c>
      <c r="M11" s="37">
        <v>0</v>
      </c>
      <c r="N11" s="33" t="s">
        <v>117</v>
      </c>
      <c r="O11" s="37">
        <v>30</v>
      </c>
      <c r="P11" s="37">
        <v>26</v>
      </c>
      <c r="Q11" s="33">
        <f t="shared" si="3"/>
        <v>86.666666666666671</v>
      </c>
      <c r="R11" s="37">
        <v>5</v>
      </c>
      <c r="S11" s="37">
        <v>17</v>
      </c>
      <c r="T11" s="37">
        <v>5</v>
      </c>
      <c r="U11" s="33">
        <f t="shared" si="4"/>
        <v>29.411764705882355</v>
      </c>
      <c r="V11" s="37">
        <v>16</v>
      </c>
      <c r="W11" s="37">
        <v>5</v>
      </c>
      <c r="X11" s="33">
        <f t="shared" si="5"/>
        <v>31.25</v>
      </c>
      <c r="Y11" s="39"/>
      <c r="Z11" s="40"/>
    </row>
    <row r="12" spans="1:26" s="41" customFormat="1" ht="16.5" customHeight="1" x14ac:dyDescent="0.25">
      <c r="A12" s="122" t="s">
        <v>76</v>
      </c>
      <c r="B12" s="37">
        <v>84</v>
      </c>
      <c r="C12" s="37">
        <v>90</v>
      </c>
      <c r="D12" s="38">
        <v>82</v>
      </c>
      <c r="E12" s="33">
        <f t="shared" si="1"/>
        <v>91.111111111111114</v>
      </c>
      <c r="F12" s="37">
        <v>9</v>
      </c>
      <c r="G12" s="37">
        <v>9</v>
      </c>
      <c r="H12" s="33">
        <f t="shared" si="2"/>
        <v>100</v>
      </c>
      <c r="I12" s="37">
        <v>7</v>
      </c>
      <c r="J12" s="37">
        <v>4</v>
      </c>
      <c r="K12" s="33">
        <f t="shared" si="0"/>
        <v>57.142857142857139</v>
      </c>
      <c r="L12" s="37">
        <v>2</v>
      </c>
      <c r="M12" s="37">
        <v>2</v>
      </c>
      <c r="N12" s="33">
        <f t="shared" ref="N12:N21" si="6">M12/L12*100</f>
        <v>100</v>
      </c>
      <c r="O12" s="37">
        <v>88</v>
      </c>
      <c r="P12" s="37">
        <v>82</v>
      </c>
      <c r="Q12" s="33">
        <f t="shared" si="3"/>
        <v>93.181818181818173</v>
      </c>
      <c r="R12" s="37">
        <v>36</v>
      </c>
      <c r="S12" s="37">
        <v>40</v>
      </c>
      <c r="T12" s="37">
        <v>36</v>
      </c>
      <c r="U12" s="33">
        <f t="shared" si="4"/>
        <v>90</v>
      </c>
      <c r="V12" s="37">
        <v>39</v>
      </c>
      <c r="W12" s="37">
        <v>34</v>
      </c>
      <c r="X12" s="33">
        <f t="shared" si="5"/>
        <v>87.179487179487182</v>
      </c>
      <c r="Y12" s="39"/>
      <c r="Z12" s="40"/>
    </row>
    <row r="13" spans="1:26" s="41" customFormat="1" ht="16.5" customHeight="1" x14ac:dyDescent="0.25">
      <c r="A13" s="122" t="s">
        <v>77</v>
      </c>
      <c r="B13" s="37">
        <v>33</v>
      </c>
      <c r="C13" s="37">
        <v>35</v>
      </c>
      <c r="D13" s="38">
        <v>33</v>
      </c>
      <c r="E13" s="33">
        <f t="shared" si="1"/>
        <v>94.285714285714278</v>
      </c>
      <c r="F13" s="37">
        <v>2</v>
      </c>
      <c r="G13" s="37">
        <v>5</v>
      </c>
      <c r="H13" s="33">
        <f t="shared" si="2"/>
        <v>250</v>
      </c>
      <c r="I13" s="37">
        <v>0</v>
      </c>
      <c r="J13" s="37">
        <v>1</v>
      </c>
      <c r="K13" s="33" t="s">
        <v>117</v>
      </c>
      <c r="L13" s="37">
        <v>0</v>
      </c>
      <c r="M13" s="37">
        <v>2</v>
      </c>
      <c r="N13" s="33" t="s">
        <v>117</v>
      </c>
      <c r="O13" s="37">
        <v>35</v>
      </c>
      <c r="P13" s="37">
        <v>32</v>
      </c>
      <c r="Q13" s="33">
        <f t="shared" si="3"/>
        <v>91.428571428571431</v>
      </c>
      <c r="R13" s="37">
        <v>15</v>
      </c>
      <c r="S13" s="37">
        <v>19</v>
      </c>
      <c r="T13" s="37">
        <v>15</v>
      </c>
      <c r="U13" s="33">
        <f t="shared" si="4"/>
        <v>78.94736842105263</v>
      </c>
      <c r="V13" s="37">
        <v>19</v>
      </c>
      <c r="W13" s="37">
        <v>15</v>
      </c>
      <c r="X13" s="33">
        <f t="shared" si="5"/>
        <v>78.94736842105263</v>
      </c>
      <c r="Y13" s="39"/>
      <c r="Z13" s="40"/>
    </row>
    <row r="14" spans="1:26" s="41" customFormat="1" ht="16.5" customHeight="1" x14ac:dyDescent="0.25">
      <c r="A14" s="122" t="s">
        <v>78</v>
      </c>
      <c r="B14" s="37">
        <v>73</v>
      </c>
      <c r="C14" s="37">
        <v>102</v>
      </c>
      <c r="D14" s="38">
        <v>73</v>
      </c>
      <c r="E14" s="33">
        <f t="shared" si="1"/>
        <v>71.568627450980387</v>
      </c>
      <c r="F14" s="37">
        <v>16</v>
      </c>
      <c r="G14" s="37">
        <v>15</v>
      </c>
      <c r="H14" s="33">
        <f t="shared" ref="H14:H26" si="7">G14/F14*100</f>
        <v>93.75</v>
      </c>
      <c r="I14" s="37">
        <v>5</v>
      </c>
      <c r="J14" s="37">
        <v>6</v>
      </c>
      <c r="K14" s="33">
        <f t="shared" si="0"/>
        <v>120</v>
      </c>
      <c r="L14" s="37">
        <v>1</v>
      </c>
      <c r="M14" s="37">
        <v>4</v>
      </c>
      <c r="N14" s="33">
        <f t="shared" si="6"/>
        <v>400</v>
      </c>
      <c r="O14" s="37">
        <v>98</v>
      </c>
      <c r="P14" s="37">
        <v>73</v>
      </c>
      <c r="Q14" s="33">
        <f t="shared" si="3"/>
        <v>74.489795918367349</v>
      </c>
      <c r="R14" s="37">
        <v>32</v>
      </c>
      <c r="S14" s="37">
        <v>42</v>
      </c>
      <c r="T14" s="37">
        <v>32</v>
      </c>
      <c r="U14" s="33">
        <f t="shared" si="4"/>
        <v>76.19047619047619</v>
      </c>
      <c r="V14" s="37">
        <v>37</v>
      </c>
      <c r="W14" s="37">
        <v>30</v>
      </c>
      <c r="X14" s="33">
        <f t="shared" si="5"/>
        <v>81.081081081081081</v>
      </c>
      <c r="Y14" s="39"/>
      <c r="Z14" s="40"/>
    </row>
    <row r="15" spans="1:26" s="41" customFormat="1" ht="16.5" customHeight="1" x14ac:dyDescent="0.25">
      <c r="A15" s="122" t="s">
        <v>79</v>
      </c>
      <c r="B15" s="37">
        <v>18</v>
      </c>
      <c r="C15" s="37">
        <v>33</v>
      </c>
      <c r="D15" s="38">
        <v>18</v>
      </c>
      <c r="E15" s="33">
        <f t="shared" si="1"/>
        <v>54.54545454545454</v>
      </c>
      <c r="F15" s="37">
        <v>7</v>
      </c>
      <c r="G15" s="37">
        <v>3</v>
      </c>
      <c r="H15" s="33">
        <f t="shared" si="7"/>
        <v>42.857142857142854</v>
      </c>
      <c r="I15" s="37">
        <v>1</v>
      </c>
      <c r="J15" s="37">
        <v>0</v>
      </c>
      <c r="K15" s="33">
        <f t="shared" si="0"/>
        <v>0</v>
      </c>
      <c r="L15" s="37">
        <v>0</v>
      </c>
      <c r="M15" s="37">
        <v>0</v>
      </c>
      <c r="N15" s="33" t="s">
        <v>117</v>
      </c>
      <c r="O15" s="37">
        <v>33</v>
      </c>
      <c r="P15" s="37">
        <v>18</v>
      </c>
      <c r="Q15" s="33">
        <f t="shared" si="3"/>
        <v>54.54545454545454</v>
      </c>
      <c r="R15" s="37">
        <v>7</v>
      </c>
      <c r="S15" s="37">
        <v>12</v>
      </c>
      <c r="T15" s="37">
        <v>7</v>
      </c>
      <c r="U15" s="33">
        <f t="shared" si="4"/>
        <v>58.333333333333336</v>
      </c>
      <c r="V15" s="37">
        <v>12</v>
      </c>
      <c r="W15" s="37">
        <v>7</v>
      </c>
      <c r="X15" s="33">
        <f t="shared" si="5"/>
        <v>58.333333333333336</v>
      </c>
      <c r="Y15" s="39"/>
      <c r="Z15" s="40"/>
    </row>
    <row r="16" spans="1:26" s="41" customFormat="1" ht="16.5" customHeight="1" x14ac:dyDescent="0.25">
      <c r="A16" s="122" t="s">
        <v>80</v>
      </c>
      <c r="B16" s="37">
        <v>36</v>
      </c>
      <c r="C16" s="37">
        <v>54</v>
      </c>
      <c r="D16" s="38">
        <v>36</v>
      </c>
      <c r="E16" s="33">
        <f t="shared" si="1"/>
        <v>66.666666666666657</v>
      </c>
      <c r="F16" s="37">
        <v>8</v>
      </c>
      <c r="G16" s="37">
        <v>1</v>
      </c>
      <c r="H16" s="33">
        <f t="shared" si="7"/>
        <v>12.5</v>
      </c>
      <c r="I16" s="37">
        <v>0</v>
      </c>
      <c r="J16" s="37">
        <v>0</v>
      </c>
      <c r="K16" s="33" t="s">
        <v>117</v>
      </c>
      <c r="L16" s="37">
        <v>0</v>
      </c>
      <c r="M16" s="37">
        <v>0</v>
      </c>
      <c r="N16" s="33" t="s">
        <v>117</v>
      </c>
      <c r="O16" s="37">
        <v>52</v>
      </c>
      <c r="P16" s="37">
        <v>36</v>
      </c>
      <c r="Q16" s="33">
        <f t="shared" si="3"/>
        <v>69.230769230769226</v>
      </c>
      <c r="R16" s="37">
        <v>15</v>
      </c>
      <c r="S16" s="37">
        <v>19</v>
      </c>
      <c r="T16" s="37">
        <v>15</v>
      </c>
      <c r="U16" s="33">
        <f t="shared" si="4"/>
        <v>78.94736842105263</v>
      </c>
      <c r="V16" s="37">
        <v>18</v>
      </c>
      <c r="W16" s="37">
        <v>12</v>
      </c>
      <c r="X16" s="33">
        <f t="shared" si="5"/>
        <v>66.666666666666657</v>
      </c>
      <c r="Y16" s="39"/>
      <c r="Z16" s="40"/>
    </row>
    <row r="17" spans="1:26" s="41" customFormat="1" ht="16.5" customHeight="1" x14ac:dyDescent="0.25">
      <c r="A17" s="122" t="s">
        <v>81</v>
      </c>
      <c r="B17" s="37">
        <v>54</v>
      </c>
      <c r="C17" s="37">
        <v>66</v>
      </c>
      <c r="D17" s="38">
        <v>54</v>
      </c>
      <c r="E17" s="33">
        <f t="shared" si="1"/>
        <v>81.818181818181827</v>
      </c>
      <c r="F17" s="37">
        <v>12</v>
      </c>
      <c r="G17" s="37">
        <v>8</v>
      </c>
      <c r="H17" s="33">
        <f t="shared" si="7"/>
        <v>66.666666666666657</v>
      </c>
      <c r="I17" s="37">
        <v>3</v>
      </c>
      <c r="J17" s="37">
        <v>0</v>
      </c>
      <c r="K17" s="33">
        <f t="shared" si="0"/>
        <v>0</v>
      </c>
      <c r="L17" s="37">
        <v>0</v>
      </c>
      <c r="M17" s="37">
        <v>0</v>
      </c>
      <c r="N17" s="33" t="s">
        <v>117</v>
      </c>
      <c r="O17" s="37">
        <v>60</v>
      </c>
      <c r="P17" s="37">
        <v>53</v>
      </c>
      <c r="Q17" s="33">
        <f t="shared" si="3"/>
        <v>88.333333333333329</v>
      </c>
      <c r="R17" s="37">
        <v>11</v>
      </c>
      <c r="S17" s="37">
        <v>30</v>
      </c>
      <c r="T17" s="37">
        <v>11</v>
      </c>
      <c r="U17" s="33">
        <f t="shared" si="4"/>
        <v>36.666666666666664</v>
      </c>
      <c r="V17" s="37">
        <v>28</v>
      </c>
      <c r="W17" s="37">
        <v>10</v>
      </c>
      <c r="X17" s="33">
        <f t="shared" si="5"/>
        <v>35.714285714285715</v>
      </c>
      <c r="Y17" s="39"/>
      <c r="Z17" s="40"/>
    </row>
    <row r="18" spans="1:26" s="41" customFormat="1" ht="16.5" customHeight="1" x14ac:dyDescent="0.25">
      <c r="A18" s="122" t="s">
        <v>82</v>
      </c>
      <c r="B18" s="37">
        <v>51</v>
      </c>
      <c r="C18" s="37">
        <v>47</v>
      </c>
      <c r="D18" s="38">
        <v>51</v>
      </c>
      <c r="E18" s="33">
        <f t="shared" si="1"/>
        <v>108.51063829787233</v>
      </c>
      <c r="F18" s="37">
        <v>6</v>
      </c>
      <c r="G18" s="37">
        <v>4</v>
      </c>
      <c r="H18" s="33">
        <f t="shared" si="7"/>
        <v>66.666666666666657</v>
      </c>
      <c r="I18" s="37">
        <v>0</v>
      </c>
      <c r="J18" s="37">
        <v>1</v>
      </c>
      <c r="K18" s="33" t="s">
        <v>117</v>
      </c>
      <c r="L18" s="37">
        <v>17</v>
      </c>
      <c r="M18" s="37">
        <v>0</v>
      </c>
      <c r="N18" s="33">
        <f t="shared" si="6"/>
        <v>0</v>
      </c>
      <c r="O18" s="37">
        <v>44</v>
      </c>
      <c r="P18" s="37">
        <v>51</v>
      </c>
      <c r="Q18" s="33">
        <f t="shared" si="3"/>
        <v>115.90909090909092</v>
      </c>
      <c r="R18" s="37">
        <v>22</v>
      </c>
      <c r="S18" s="37">
        <v>22</v>
      </c>
      <c r="T18" s="37">
        <v>22</v>
      </c>
      <c r="U18" s="33">
        <f t="shared" si="4"/>
        <v>100</v>
      </c>
      <c r="V18" s="37">
        <v>19</v>
      </c>
      <c r="W18" s="37">
        <v>19</v>
      </c>
      <c r="X18" s="33">
        <f t="shared" si="5"/>
        <v>100</v>
      </c>
      <c r="Y18" s="39"/>
      <c r="Z18" s="40"/>
    </row>
    <row r="19" spans="1:26" s="41" customFormat="1" ht="16.5" customHeight="1" x14ac:dyDescent="0.25">
      <c r="A19" s="122" t="s">
        <v>83</v>
      </c>
      <c r="B19" s="37">
        <v>44</v>
      </c>
      <c r="C19" s="37">
        <v>63</v>
      </c>
      <c r="D19" s="38">
        <v>44</v>
      </c>
      <c r="E19" s="33">
        <f t="shared" si="1"/>
        <v>69.841269841269835</v>
      </c>
      <c r="F19" s="37">
        <v>6</v>
      </c>
      <c r="G19" s="37">
        <v>4</v>
      </c>
      <c r="H19" s="33">
        <f t="shared" si="7"/>
        <v>66.666666666666657</v>
      </c>
      <c r="I19" s="37">
        <v>1</v>
      </c>
      <c r="J19" s="37">
        <v>3</v>
      </c>
      <c r="K19" s="33">
        <f t="shared" si="0"/>
        <v>300</v>
      </c>
      <c r="L19" s="37">
        <v>0</v>
      </c>
      <c r="M19" s="37">
        <v>0</v>
      </c>
      <c r="N19" s="33" t="s">
        <v>117</v>
      </c>
      <c r="O19" s="37">
        <v>61</v>
      </c>
      <c r="P19" s="37">
        <v>42</v>
      </c>
      <c r="Q19" s="33">
        <f t="shared" si="3"/>
        <v>68.852459016393439</v>
      </c>
      <c r="R19" s="37">
        <v>20</v>
      </c>
      <c r="S19" s="37">
        <v>17</v>
      </c>
      <c r="T19" s="37">
        <v>20</v>
      </c>
      <c r="U19" s="33">
        <f t="shared" si="4"/>
        <v>117.64705882352942</v>
      </c>
      <c r="V19" s="37">
        <v>15</v>
      </c>
      <c r="W19" s="37">
        <v>20</v>
      </c>
      <c r="X19" s="33">
        <f t="shared" si="5"/>
        <v>133.33333333333331</v>
      </c>
      <c r="Y19" s="39"/>
      <c r="Z19" s="40"/>
    </row>
    <row r="20" spans="1:26" s="41" customFormat="1" ht="16.5" customHeight="1" x14ac:dyDescent="0.25">
      <c r="A20" s="122" t="s">
        <v>84</v>
      </c>
      <c r="B20" s="37">
        <v>30</v>
      </c>
      <c r="C20" s="37">
        <v>27</v>
      </c>
      <c r="D20" s="38">
        <v>29</v>
      </c>
      <c r="E20" s="33">
        <f t="shared" si="1"/>
        <v>107.40740740740742</v>
      </c>
      <c r="F20" s="37">
        <v>5</v>
      </c>
      <c r="G20" s="37">
        <v>6</v>
      </c>
      <c r="H20" s="33">
        <f t="shared" si="7"/>
        <v>120</v>
      </c>
      <c r="I20" s="37">
        <v>2</v>
      </c>
      <c r="J20" s="37">
        <v>3</v>
      </c>
      <c r="K20" s="33">
        <f t="shared" si="0"/>
        <v>150</v>
      </c>
      <c r="L20" s="37">
        <v>2</v>
      </c>
      <c r="M20" s="37">
        <v>1</v>
      </c>
      <c r="N20" s="33">
        <f t="shared" si="6"/>
        <v>50</v>
      </c>
      <c r="O20" s="37">
        <v>27</v>
      </c>
      <c r="P20" s="37">
        <v>29</v>
      </c>
      <c r="Q20" s="33">
        <f t="shared" si="3"/>
        <v>107.40740740740742</v>
      </c>
      <c r="R20" s="37">
        <v>16</v>
      </c>
      <c r="S20" s="37">
        <v>13</v>
      </c>
      <c r="T20" s="37">
        <v>15</v>
      </c>
      <c r="U20" s="33">
        <f t="shared" si="4"/>
        <v>115.38461538461537</v>
      </c>
      <c r="V20" s="37">
        <v>12</v>
      </c>
      <c r="W20" s="37">
        <v>15</v>
      </c>
      <c r="X20" s="33">
        <f t="shared" si="5"/>
        <v>125</v>
      </c>
      <c r="Y20" s="39"/>
      <c r="Z20" s="40"/>
    </row>
    <row r="21" spans="1:26" s="41" customFormat="1" ht="16.5" customHeight="1" x14ac:dyDescent="0.25">
      <c r="A21" s="122" t="s">
        <v>85</v>
      </c>
      <c r="B21" s="37">
        <v>62</v>
      </c>
      <c r="C21" s="37">
        <v>74</v>
      </c>
      <c r="D21" s="38">
        <v>61</v>
      </c>
      <c r="E21" s="33">
        <f t="shared" si="1"/>
        <v>82.432432432432435</v>
      </c>
      <c r="F21" s="37">
        <v>13</v>
      </c>
      <c r="G21" s="37">
        <v>10</v>
      </c>
      <c r="H21" s="33">
        <f t="shared" si="7"/>
        <v>76.923076923076934</v>
      </c>
      <c r="I21" s="37">
        <v>4</v>
      </c>
      <c r="J21" s="37">
        <v>3</v>
      </c>
      <c r="K21" s="33">
        <f t="shared" si="0"/>
        <v>75</v>
      </c>
      <c r="L21" s="37">
        <v>10</v>
      </c>
      <c r="M21" s="37">
        <v>8</v>
      </c>
      <c r="N21" s="33">
        <f t="shared" si="6"/>
        <v>80</v>
      </c>
      <c r="O21" s="37">
        <v>72</v>
      </c>
      <c r="P21" s="37">
        <v>58</v>
      </c>
      <c r="Q21" s="33">
        <f t="shared" si="3"/>
        <v>80.555555555555557</v>
      </c>
      <c r="R21" s="37">
        <v>27</v>
      </c>
      <c r="S21" s="37">
        <v>31</v>
      </c>
      <c r="T21" s="37">
        <v>27</v>
      </c>
      <c r="U21" s="33">
        <f t="shared" si="4"/>
        <v>87.096774193548384</v>
      </c>
      <c r="V21" s="37">
        <v>29</v>
      </c>
      <c r="W21" s="37">
        <v>26</v>
      </c>
      <c r="X21" s="33">
        <f t="shared" si="5"/>
        <v>89.65517241379311</v>
      </c>
      <c r="Y21" s="39"/>
      <c r="Z21" s="40"/>
    </row>
    <row r="22" spans="1:26" s="41" customFormat="1" ht="16.5" customHeight="1" x14ac:dyDescent="0.25">
      <c r="A22" s="122" t="s">
        <v>86</v>
      </c>
      <c r="B22" s="37">
        <v>35</v>
      </c>
      <c r="C22" s="37">
        <v>46</v>
      </c>
      <c r="D22" s="38">
        <v>34</v>
      </c>
      <c r="E22" s="33">
        <f t="shared" si="1"/>
        <v>73.91304347826086</v>
      </c>
      <c r="F22" s="37">
        <v>7</v>
      </c>
      <c r="G22" s="37">
        <v>3</v>
      </c>
      <c r="H22" s="33">
        <f t="shared" si="7"/>
        <v>42.857142857142854</v>
      </c>
      <c r="I22" s="37">
        <v>0</v>
      </c>
      <c r="J22" s="37">
        <v>0</v>
      </c>
      <c r="K22" s="33" t="s">
        <v>117</v>
      </c>
      <c r="L22" s="37">
        <v>0</v>
      </c>
      <c r="M22" s="37">
        <v>0</v>
      </c>
      <c r="N22" s="33" t="s">
        <v>117</v>
      </c>
      <c r="O22" s="37">
        <v>46</v>
      </c>
      <c r="P22" s="37">
        <v>33</v>
      </c>
      <c r="Q22" s="33">
        <f t="shared" si="3"/>
        <v>71.739130434782609</v>
      </c>
      <c r="R22" s="37">
        <v>13</v>
      </c>
      <c r="S22" s="37">
        <v>16</v>
      </c>
      <c r="T22" s="37">
        <v>12</v>
      </c>
      <c r="U22" s="33">
        <f t="shared" si="4"/>
        <v>75</v>
      </c>
      <c r="V22" s="37">
        <v>16</v>
      </c>
      <c r="W22" s="37">
        <v>12</v>
      </c>
      <c r="X22" s="33">
        <f t="shared" si="5"/>
        <v>75</v>
      </c>
      <c r="Y22" s="39"/>
      <c r="Z22" s="40"/>
    </row>
    <row r="23" spans="1:26" s="41" customFormat="1" ht="16.5" customHeight="1" x14ac:dyDescent="0.25">
      <c r="A23" s="122" t="s">
        <v>87</v>
      </c>
      <c r="B23" s="37">
        <v>89</v>
      </c>
      <c r="C23" s="37">
        <v>119</v>
      </c>
      <c r="D23" s="38">
        <v>87</v>
      </c>
      <c r="E23" s="33">
        <f t="shared" si="1"/>
        <v>73.109243697478988</v>
      </c>
      <c r="F23" s="37">
        <v>13</v>
      </c>
      <c r="G23" s="37">
        <v>13</v>
      </c>
      <c r="H23" s="33">
        <f t="shared" si="7"/>
        <v>100</v>
      </c>
      <c r="I23" s="37">
        <v>4</v>
      </c>
      <c r="J23" s="37">
        <v>3</v>
      </c>
      <c r="K23" s="33">
        <f t="shared" ref="K23:K26" si="8">J23/I23*100</f>
        <v>75</v>
      </c>
      <c r="L23" s="37">
        <v>7</v>
      </c>
      <c r="M23" s="37">
        <v>7</v>
      </c>
      <c r="N23" s="33">
        <f t="shared" ref="N23:N26" si="9">M23/L23*100</f>
        <v>100</v>
      </c>
      <c r="O23" s="37">
        <v>116</v>
      </c>
      <c r="P23" s="37">
        <v>87</v>
      </c>
      <c r="Q23" s="33">
        <f t="shared" si="3"/>
        <v>75</v>
      </c>
      <c r="R23" s="37">
        <v>38</v>
      </c>
      <c r="S23" s="37">
        <v>46</v>
      </c>
      <c r="T23" s="37">
        <v>38</v>
      </c>
      <c r="U23" s="33">
        <f t="shared" si="4"/>
        <v>82.608695652173907</v>
      </c>
      <c r="V23" s="37">
        <v>43</v>
      </c>
      <c r="W23" s="37">
        <v>34</v>
      </c>
      <c r="X23" s="33">
        <f t="shared" si="5"/>
        <v>79.069767441860463</v>
      </c>
      <c r="Y23" s="39"/>
      <c r="Z23" s="40"/>
    </row>
    <row r="24" spans="1:26" s="41" customFormat="1" ht="16.5" customHeight="1" x14ac:dyDescent="0.25">
      <c r="A24" s="122" t="s">
        <v>39</v>
      </c>
      <c r="B24" s="37">
        <v>153</v>
      </c>
      <c r="C24" s="37">
        <v>182</v>
      </c>
      <c r="D24" s="38">
        <v>151</v>
      </c>
      <c r="E24" s="33">
        <f t="shared" si="1"/>
        <v>82.967032967032978</v>
      </c>
      <c r="F24" s="37">
        <v>30</v>
      </c>
      <c r="G24" s="37">
        <v>14</v>
      </c>
      <c r="H24" s="33">
        <f t="shared" si="7"/>
        <v>46.666666666666664</v>
      </c>
      <c r="I24" s="37">
        <v>3</v>
      </c>
      <c r="J24" s="37">
        <v>6</v>
      </c>
      <c r="K24" s="33">
        <f t="shared" si="8"/>
        <v>200</v>
      </c>
      <c r="L24" s="37">
        <v>11</v>
      </c>
      <c r="M24" s="37">
        <v>1</v>
      </c>
      <c r="N24" s="33">
        <f t="shared" si="9"/>
        <v>9.0909090909090917</v>
      </c>
      <c r="O24" s="37">
        <v>180</v>
      </c>
      <c r="P24" s="37">
        <v>147</v>
      </c>
      <c r="Q24" s="33">
        <f t="shared" si="3"/>
        <v>81.666666666666671</v>
      </c>
      <c r="R24" s="37">
        <v>60</v>
      </c>
      <c r="S24" s="37">
        <v>75</v>
      </c>
      <c r="T24" s="37">
        <v>59</v>
      </c>
      <c r="U24" s="33">
        <f t="shared" si="4"/>
        <v>78.666666666666657</v>
      </c>
      <c r="V24" s="37">
        <v>57</v>
      </c>
      <c r="W24" s="37">
        <v>56</v>
      </c>
      <c r="X24" s="33">
        <f t="shared" si="5"/>
        <v>98.245614035087712</v>
      </c>
      <c r="Y24" s="39"/>
      <c r="Z24" s="40"/>
    </row>
    <row r="25" spans="1:26" s="41" customFormat="1" ht="16.5" customHeight="1" x14ac:dyDescent="0.25">
      <c r="A25" s="122" t="s">
        <v>88</v>
      </c>
      <c r="B25" s="37">
        <v>341</v>
      </c>
      <c r="C25" s="37">
        <v>481</v>
      </c>
      <c r="D25" s="38">
        <v>333</v>
      </c>
      <c r="E25" s="33">
        <f t="shared" si="1"/>
        <v>69.230769230769226</v>
      </c>
      <c r="F25" s="37">
        <v>45</v>
      </c>
      <c r="G25" s="37">
        <v>39</v>
      </c>
      <c r="H25" s="33">
        <f t="shared" si="7"/>
        <v>86.666666666666671</v>
      </c>
      <c r="I25" s="37">
        <v>3</v>
      </c>
      <c r="J25" s="37">
        <v>4</v>
      </c>
      <c r="K25" s="33">
        <f t="shared" si="8"/>
        <v>133.33333333333331</v>
      </c>
      <c r="L25" s="37">
        <v>23</v>
      </c>
      <c r="M25" s="37">
        <v>9</v>
      </c>
      <c r="N25" s="33">
        <f t="shared" si="9"/>
        <v>39.130434782608695</v>
      </c>
      <c r="O25" s="37">
        <v>471</v>
      </c>
      <c r="P25" s="37">
        <v>331</v>
      </c>
      <c r="Q25" s="33">
        <f t="shared" si="3"/>
        <v>70.276008492568991</v>
      </c>
      <c r="R25" s="37">
        <v>152</v>
      </c>
      <c r="S25" s="37">
        <v>178</v>
      </c>
      <c r="T25" s="37">
        <v>151</v>
      </c>
      <c r="U25" s="33">
        <f t="shared" si="4"/>
        <v>84.831460674157299</v>
      </c>
      <c r="V25" s="37">
        <v>158</v>
      </c>
      <c r="W25" s="37">
        <v>127</v>
      </c>
      <c r="X25" s="33">
        <f t="shared" si="5"/>
        <v>80.379746835443029</v>
      </c>
      <c r="Y25" s="39"/>
      <c r="Z25" s="40"/>
    </row>
    <row r="26" spans="1:26" s="41" customFormat="1" ht="16.5" customHeight="1" x14ac:dyDescent="0.25">
      <c r="A26" s="122" t="s">
        <v>89</v>
      </c>
      <c r="B26" s="37">
        <v>143</v>
      </c>
      <c r="C26" s="37">
        <v>144</v>
      </c>
      <c r="D26" s="38">
        <v>138</v>
      </c>
      <c r="E26" s="33">
        <f t="shared" si="1"/>
        <v>95.833333333333343</v>
      </c>
      <c r="F26" s="37">
        <v>23</v>
      </c>
      <c r="G26" s="37">
        <v>16</v>
      </c>
      <c r="H26" s="33">
        <f t="shared" si="7"/>
        <v>69.565217391304344</v>
      </c>
      <c r="I26" s="37">
        <v>2</v>
      </c>
      <c r="J26" s="37">
        <v>2</v>
      </c>
      <c r="K26" s="33">
        <f t="shared" si="8"/>
        <v>100</v>
      </c>
      <c r="L26" s="37">
        <v>6</v>
      </c>
      <c r="M26" s="37">
        <v>1</v>
      </c>
      <c r="N26" s="33">
        <f t="shared" si="9"/>
        <v>16.666666666666664</v>
      </c>
      <c r="O26" s="37">
        <v>143</v>
      </c>
      <c r="P26" s="37">
        <v>137</v>
      </c>
      <c r="Q26" s="33">
        <f t="shared" si="3"/>
        <v>95.8041958041958</v>
      </c>
      <c r="R26" s="37">
        <v>58</v>
      </c>
      <c r="S26" s="37">
        <v>60</v>
      </c>
      <c r="T26" s="37">
        <v>57</v>
      </c>
      <c r="U26" s="33">
        <f t="shared" si="4"/>
        <v>95</v>
      </c>
      <c r="V26" s="37">
        <v>52</v>
      </c>
      <c r="W26" s="37">
        <v>53</v>
      </c>
      <c r="X26" s="33">
        <f t="shared" si="5"/>
        <v>101.92307692307692</v>
      </c>
      <c r="Y26" s="39"/>
      <c r="Z26" s="40"/>
    </row>
    <row r="27" spans="1:26" x14ac:dyDescent="0.2">
      <c r="A27" s="43"/>
      <c r="B27" s="287" t="s">
        <v>92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45"/>
      <c r="P27" s="45"/>
      <c r="Q27" s="45"/>
      <c r="R27" s="45"/>
      <c r="S27" s="45"/>
      <c r="T27" s="45"/>
      <c r="U27" s="45"/>
    </row>
    <row r="28" spans="1:26" ht="15" customHeight="1" x14ac:dyDescent="0.2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47"/>
      <c r="P28" s="47"/>
      <c r="Q28" s="47"/>
      <c r="R28" s="47"/>
      <c r="S28" s="47"/>
      <c r="T28" s="47"/>
      <c r="U28" s="47"/>
    </row>
    <row r="29" spans="1:26" ht="9" customHeight="1" x14ac:dyDescent="0.2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47"/>
      <c r="P29" s="47"/>
      <c r="Q29" s="47"/>
      <c r="R29" s="47"/>
      <c r="S29" s="47"/>
      <c r="T29" s="47"/>
      <c r="U29" s="47"/>
    </row>
    <row r="30" spans="1:26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4">
    <mergeCell ref="O4:Q4"/>
    <mergeCell ref="O5:O6"/>
    <mergeCell ref="P5:P6"/>
    <mergeCell ref="Q5:Q6"/>
    <mergeCell ref="M5:M6"/>
    <mergeCell ref="R5:R6"/>
    <mergeCell ref="V4:X4"/>
    <mergeCell ref="V5:V6"/>
    <mergeCell ref="W5:W6"/>
    <mergeCell ref="X5:X6"/>
    <mergeCell ref="T5:T6"/>
    <mergeCell ref="U5:U6"/>
    <mergeCell ref="S4:U4"/>
    <mergeCell ref="S5:S6"/>
    <mergeCell ref="A4:A6"/>
    <mergeCell ref="C4:E4"/>
    <mergeCell ref="F4:H4"/>
    <mergeCell ref="I4:K4"/>
    <mergeCell ref="G5:G6"/>
    <mergeCell ref="H5:H6"/>
    <mergeCell ref="E5:E6"/>
    <mergeCell ref="F5:F6"/>
    <mergeCell ref="B5:B6"/>
    <mergeCell ref="C5:C6"/>
    <mergeCell ref="D5:D6"/>
    <mergeCell ref="I5:I6"/>
    <mergeCell ref="J5:J6"/>
    <mergeCell ref="K5:K6"/>
    <mergeCell ref="B27:N29"/>
    <mergeCell ref="N5:N6"/>
    <mergeCell ref="B1:N1"/>
    <mergeCell ref="B2:N2"/>
    <mergeCell ref="L4:N4"/>
    <mergeCell ref="L5:L6"/>
  </mergeCells>
  <printOptions horizontalCentered="1" verticalCentered="1"/>
  <pageMargins left="0.23622047244094491" right="0.19685039370078741" top="0.15748031496062992" bottom="0.15748031496062992" header="0.31496062992125984" footer="0.31496062992125984"/>
  <pageSetup paperSize="9" scale="90" orientation="landscape" r:id="rId1"/>
  <colBreaks count="1" manualBreakCount="1">
    <brk id="14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N12" sqref="N12"/>
    </sheetView>
  </sheetViews>
  <sheetFormatPr defaultColWidth="8" defaultRowHeight="12.75" x14ac:dyDescent="0.2"/>
  <cols>
    <col min="1" max="1" width="59.42578125" style="2" customWidth="1"/>
    <col min="2" max="2" width="22.7109375" style="16" customWidth="1"/>
    <col min="3" max="3" width="23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52"/>
      <c r="D1" s="252"/>
      <c r="E1" s="252"/>
    </row>
    <row r="2" spans="1:9" ht="80.25" customHeight="1" x14ac:dyDescent="0.2">
      <c r="A2" s="253" t="s">
        <v>54</v>
      </c>
      <c r="B2" s="253"/>
      <c r="C2" s="253"/>
      <c r="D2" s="253"/>
      <c r="E2" s="253"/>
    </row>
    <row r="3" spans="1:9" ht="9.75" customHeight="1" x14ac:dyDescent="0.2">
      <c r="A3" s="295"/>
      <c r="B3" s="295"/>
      <c r="C3" s="295"/>
      <c r="D3" s="295"/>
      <c r="E3" s="295"/>
    </row>
    <row r="4" spans="1:9" s="3" customFormat="1" ht="23.25" customHeight="1" x14ac:dyDescent="0.25">
      <c r="A4" s="258" t="s">
        <v>0</v>
      </c>
      <c r="B4" s="254" t="s">
        <v>104</v>
      </c>
      <c r="C4" s="254" t="s">
        <v>105</v>
      </c>
      <c r="D4" s="293" t="s">
        <v>1</v>
      </c>
      <c r="E4" s="294"/>
    </row>
    <row r="5" spans="1:9" s="3" customFormat="1" ht="30" x14ac:dyDescent="0.25">
      <c r="A5" s="259"/>
      <c r="B5" s="255"/>
      <c r="C5" s="255"/>
      <c r="D5" s="4" t="s">
        <v>2</v>
      </c>
      <c r="E5" s="5" t="s">
        <v>41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9.25" customHeight="1" x14ac:dyDescent="0.25">
      <c r="A7" s="99" t="s">
        <v>99</v>
      </c>
      <c r="B7" s="160" t="s">
        <v>96</v>
      </c>
      <c r="C7" s="160">
        <f>'6'!B9</f>
        <v>378</v>
      </c>
      <c r="D7" s="18" t="s">
        <v>96</v>
      </c>
      <c r="E7" s="120" t="s">
        <v>96</v>
      </c>
      <c r="I7" s="11"/>
    </row>
    <row r="8" spans="1:9" s="3" customFormat="1" ht="29.25" customHeight="1" x14ac:dyDescent="0.25">
      <c r="A8" s="99" t="s">
        <v>33</v>
      </c>
      <c r="B8" s="123">
        <f>'6'!C9</f>
        <v>676</v>
      </c>
      <c r="C8" s="123">
        <f>'6'!D9</f>
        <v>370</v>
      </c>
      <c r="D8" s="18">
        <f t="shared" ref="D8:D12" si="0">C8/B8*100</f>
        <v>54.73372781065089</v>
      </c>
      <c r="E8" s="120">
        <f t="shared" ref="E8:E12" si="1">C8-B8</f>
        <v>-306</v>
      </c>
      <c r="I8" s="11"/>
    </row>
    <row r="9" spans="1:9" s="3" customFormat="1" ht="41.25" customHeight="1" x14ac:dyDescent="0.25">
      <c r="A9" s="100" t="s">
        <v>43</v>
      </c>
      <c r="B9" s="123">
        <f>'6'!F9</f>
        <v>147</v>
      </c>
      <c r="C9" s="123">
        <f>'6'!G9</f>
        <v>61</v>
      </c>
      <c r="D9" s="18">
        <f t="shared" si="0"/>
        <v>41.496598639455783</v>
      </c>
      <c r="E9" s="120">
        <f t="shared" si="1"/>
        <v>-86</v>
      </c>
      <c r="I9" s="11"/>
    </row>
    <row r="10" spans="1:9" s="3" customFormat="1" ht="34.5" customHeight="1" x14ac:dyDescent="0.25">
      <c r="A10" s="99" t="s">
        <v>35</v>
      </c>
      <c r="B10" s="123">
        <f>'6'!I9</f>
        <v>9</v>
      </c>
      <c r="C10" s="123">
        <f>'6'!J9</f>
        <v>2</v>
      </c>
      <c r="D10" s="18">
        <f t="shared" si="0"/>
        <v>22.222222222222221</v>
      </c>
      <c r="E10" s="120">
        <f t="shared" si="1"/>
        <v>-7</v>
      </c>
      <c r="I10" s="11"/>
    </row>
    <row r="11" spans="1:9" s="3" customFormat="1" ht="48.75" customHeight="1" x14ac:dyDescent="0.25">
      <c r="A11" s="99" t="s">
        <v>28</v>
      </c>
      <c r="B11" s="123">
        <f>'6'!L9</f>
        <v>21</v>
      </c>
      <c r="C11" s="123">
        <f>'6'!M9</f>
        <v>2</v>
      </c>
      <c r="D11" s="18">
        <f t="shared" si="0"/>
        <v>9.5238095238095237</v>
      </c>
      <c r="E11" s="120">
        <f t="shared" si="1"/>
        <v>-19</v>
      </c>
      <c r="I11" s="11"/>
    </row>
    <row r="12" spans="1:9" s="3" customFormat="1" ht="48" customHeight="1" x14ac:dyDescent="0.25">
      <c r="A12" s="99" t="s">
        <v>37</v>
      </c>
      <c r="B12" s="125">
        <f>'6'!O9</f>
        <v>659</v>
      </c>
      <c r="C12" s="125">
        <f>'6'!P9</f>
        <v>364</v>
      </c>
      <c r="D12" s="18">
        <f t="shared" si="0"/>
        <v>55.235204855842191</v>
      </c>
      <c r="E12" s="120">
        <f t="shared" si="1"/>
        <v>-295</v>
      </c>
      <c r="I12" s="11"/>
    </row>
    <row r="13" spans="1:9" s="3" customFormat="1" ht="12.75" customHeight="1" x14ac:dyDescent="0.25">
      <c r="A13" s="260" t="s">
        <v>4</v>
      </c>
      <c r="B13" s="261"/>
      <c r="C13" s="261"/>
      <c r="D13" s="261"/>
      <c r="E13" s="261"/>
      <c r="I13" s="11"/>
    </row>
    <row r="14" spans="1:9" s="3" customFormat="1" ht="18" customHeight="1" x14ac:dyDescent="0.25">
      <c r="A14" s="262"/>
      <c r="B14" s="263"/>
      <c r="C14" s="263"/>
      <c r="D14" s="263"/>
      <c r="E14" s="263"/>
      <c r="I14" s="11"/>
    </row>
    <row r="15" spans="1:9" s="3" customFormat="1" ht="20.25" customHeight="1" x14ac:dyDescent="0.25">
      <c r="A15" s="258" t="s">
        <v>0</v>
      </c>
      <c r="B15" s="264" t="s">
        <v>106</v>
      </c>
      <c r="C15" s="264" t="s">
        <v>107</v>
      </c>
      <c r="D15" s="293" t="s">
        <v>1</v>
      </c>
      <c r="E15" s="294"/>
      <c r="I15" s="11"/>
    </row>
    <row r="16" spans="1:9" ht="30.75" customHeight="1" x14ac:dyDescent="0.2">
      <c r="A16" s="259"/>
      <c r="B16" s="264"/>
      <c r="C16" s="264"/>
      <c r="D16" s="19" t="s">
        <v>2</v>
      </c>
      <c r="E16" s="5" t="s">
        <v>44</v>
      </c>
      <c r="I16" s="11"/>
    </row>
    <row r="17" spans="1:9" ht="28.5" customHeight="1" x14ac:dyDescent="0.2">
      <c r="A17" s="99" t="s">
        <v>93</v>
      </c>
      <c r="B17" s="160" t="s">
        <v>91</v>
      </c>
      <c r="C17" s="125">
        <f>'6'!R9</f>
        <v>58</v>
      </c>
      <c r="D17" s="161" t="s">
        <v>91</v>
      </c>
      <c r="E17" s="121" t="s">
        <v>91</v>
      </c>
      <c r="I17" s="11"/>
    </row>
    <row r="18" spans="1:9" ht="25.5" customHeight="1" x14ac:dyDescent="0.2">
      <c r="A18" s="1" t="s">
        <v>33</v>
      </c>
      <c r="B18" s="126">
        <f>'6'!S9</f>
        <v>237</v>
      </c>
      <c r="C18" s="126">
        <f>'6'!T9</f>
        <v>57</v>
      </c>
      <c r="D18" s="161">
        <f t="shared" ref="D18:D19" si="2">C18/B18*100</f>
        <v>24.050632911392405</v>
      </c>
      <c r="E18" s="121">
        <f t="shared" ref="E18:E19" si="3">C18-B18</f>
        <v>-180</v>
      </c>
      <c r="I18" s="11"/>
    </row>
    <row r="19" spans="1:9" ht="27.75" customHeight="1" x14ac:dyDescent="0.2">
      <c r="A19" s="1" t="s">
        <v>36</v>
      </c>
      <c r="B19" s="126">
        <f>'6'!V9</f>
        <v>207</v>
      </c>
      <c r="C19" s="126">
        <f>'6'!W9</f>
        <v>48</v>
      </c>
      <c r="D19" s="161">
        <f t="shared" si="2"/>
        <v>23.188405797101449</v>
      </c>
      <c r="E19" s="121">
        <f t="shared" si="3"/>
        <v>-159</v>
      </c>
      <c r="I19" s="11"/>
    </row>
    <row r="20" spans="1:9" ht="53.25" customHeight="1" x14ac:dyDescent="0.2">
      <c r="A20" s="265" t="s">
        <v>92</v>
      </c>
      <c r="B20" s="265"/>
      <c r="C20" s="265"/>
      <c r="D20" s="265"/>
      <c r="E20" s="265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85" workbookViewId="0">
      <selection activeCell="W15" sqref="W15"/>
    </sheetView>
  </sheetViews>
  <sheetFormatPr defaultRowHeight="15.75" x14ac:dyDescent="0.25"/>
  <cols>
    <col min="1" max="1" width="30.7109375" style="68" customWidth="1"/>
    <col min="2" max="2" width="16" style="68" customWidth="1"/>
    <col min="3" max="3" width="11" style="66" customWidth="1"/>
    <col min="4" max="4" width="11.140625" style="66" customWidth="1"/>
    <col min="5" max="5" width="7.140625" style="69" customWidth="1"/>
    <col min="6" max="6" width="10.140625" style="66" customWidth="1"/>
    <col min="7" max="7" width="8.85546875" style="66" customWidth="1"/>
    <col min="8" max="8" width="8.7109375" style="69" customWidth="1"/>
    <col min="9" max="9" width="8.140625" style="66" customWidth="1"/>
    <col min="10" max="10" width="7.5703125" style="66" customWidth="1"/>
    <col min="11" max="11" width="9.42578125" style="69" customWidth="1"/>
    <col min="12" max="13" width="8.7109375" style="69" customWidth="1"/>
    <col min="14" max="14" width="10.42578125" style="69" customWidth="1"/>
    <col min="15" max="15" width="8.140625" style="66" customWidth="1"/>
    <col min="16" max="16" width="8.7109375" style="66" customWidth="1"/>
    <col min="17" max="17" width="6.42578125" style="69" customWidth="1"/>
    <col min="18" max="18" width="13.140625" style="66" customWidth="1"/>
    <col min="19" max="20" width="9.5703125" style="66" customWidth="1"/>
    <col min="21" max="21" width="6.42578125" style="69" customWidth="1"/>
    <col min="22" max="23" width="9.5703125" style="66" customWidth="1"/>
    <col min="24" max="24" width="6.7109375" style="69" customWidth="1"/>
    <col min="25" max="27" width="9.140625" style="66"/>
    <col min="28" max="28" width="10.85546875" style="66" bestFit="1" customWidth="1"/>
    <col min="29" max="249" width="9.140625" style="66"/>
    <col min="250" max="250" width="18.7109375" style="66" customWidth="1"/>
    <col min="251" max="252" width="9.42578125" style="66" customWidth="1"/>
    <col min="253" max="253" width="7.7109375" style="66" customWidth="1"/>
    <col min="254" max="254" width="9.28515625" style="66" customWidth="1"/>
    <col min="255" max="255" width="9.85546875" style="66" customWidth="1"/>
    <col min="256" max="256" width="7.140625" style="66" customWidth="1"/>
    <col min="257" max="257" width="8.5703125" style="66" customWidth="1"/>
    <col min="258" max="258" width="8.85546875" style="66" customWidth="1"/>
    <col min="259" max="259" width="7.140625" style="66" customWidth="1"/>
    <col min="260" max="260" width="9" style="66" customWidth="1"/>
    <col min="261" max="261" width="8.7109375" style="66" customWidth="1"/>
    <col min="262" max="262" width="6.5703125" style="66" customWidth="1"/>
    <col min="263" max="263" width="8.140625" style="66" customWidth="1"/>
    <col min="264" max="264" width="7.5703125" style="66" customWidth="1"/>
    <col min="265" max="265" width="7" style="66" customWidth="1"/>
    <col min="266" max="267" width="8.7109375" style="66" customWidth="1"/>
    <col min="268" max="268" width="7.28515625" style="66" customWidth="1"/>
    <col min="269" max="269" width="8.140625" style="66" customWidth="1"/>
    <col min="270" max="270" width="8.7109375" style="66" customWidth="1"/>
    <col min="271" max="271" width="6.42578125" style="66" customWidth="1"/>
    <col min="272" max="273" width="9.28515625" style="66" customWidth="1"/>
    <col min="274" max="274" width="6.42578125" style="66" customWidth="1"/>
    <col min="275" max="276" width="9.5703125" style="66" customWidth="1"/>
    <col min="277" max="277" width="6.42578125" style="66" customWidth="1"/>
    <col min="278" max="279" width="9.5703125" style="66" customWidth="1"/>
    <col min="280" max="280" width="6.7109375" style="66" customWidth="1"/>
    <col min="281" max="283" width="9.140625" style="66"/>
    <col min="284" max="284" width="10.85546875" style="66" bestFit="1" customWidth="1"/>
    <col min="285" max="505" width="9.140625" style="66"/>
    <col min="506" max="506" width="18.7109375" style="66" customWidth="1"/>
    <col min="507" max="508" width="9.42578125" style="66" customWidth="1"/>
    <col min="509" max="509" width="7.7109375" style="66" customWidth="1"/>
    <col min="510" max="510" width="9.28515625" style="66" customWidth="1"/>
    <col min="511" max="511" width="9.85546875" style="66" customWidth="1"/>
    <col min="512" max="512" width="7.140625" style="66" customWidth="1"/>
    <col min="513" max="513" width="8.5703125" style="66" customWidth="1"/>
    <col min="514" max="514" width="8.85546875" style="66" customWidth="1"/>
    <col min="515" max="515" width="7.140625" style="66" customWidth="1"/>
    <col min="516" max="516" width="9" style="66" customWidth="1"/>
    <col min="517" max="517" width="8.7109375" style="66" customWidth="1"/>
    <col min="518" max="518" width="6.5703125" style="66" customWidth="1"/>
    <col min="519" max="519" width="8.140625" style="66" customWidth="1"/>
    <col min="520" max="520" width="7.5703125" style="66" customWidth="1"/>
    <col min="521" max="521" width="7" style="66" customWidth="1"/>
    <col min="522" max="523" width="8.7109375" style="66" customWidth="1"/>
    <col min="524" max="524" width="7.28515625" style="66" customWidth="1"/>
    <col min="525" max="525" width="8.140625" style="66" customWidth="1"/>
    <col min="526" max="526" width="8.7109375" style="66" customWidth="1"/>
    <col min="527" max="527" width="6.42578125" style="66" customWidth="1"/>
    <col min="528" max="529" width="9.28515625" style="66" customWidth="1"/>
    <col min="530" max="530" width="6.42578125" style="66" customWidth="1"/>
    <col min="531" max="532" width="9.5703125" style="66" customWidth="1"/>
    <col min="533" max="533" width="6.42578125" style="66" customWidth="1"/>
    <col min="534" max="535" width="9.5703125" style="66" customWidth="1"/>
    <col min="536" max="536" width="6.7109375" style="66" customWidth="1"/>
    <col min="537" max="539" width="9.140625" style="66"/>
    <col min="540" max="540" width="10.85546875" style="66" bestFit="1" customWidth="1"/>
    <col min="541" max="761" width="9.140625" style="66"/>
    <col min="762" max="762" width="18.7109375" style="66" customWidth="1"/>
    <col min="763" max="764" width="9.42578125" style="66" customWidth="1"/>
    <col min="765" max="765" width="7.7109375" style="66" customWidth="1"/>
    <col min="766" max="766" width="9.28515625" style="66" customWidth="1"/>
    <col min="767" max="767" width="9.85546875" style="66" customWidth="1"/>
    <col min="768" max="768" width="7.140625" style="66" customWidth="1"/>
    <col min="769" max="769" width="8.5703125" style="66" customWidth="1"/>
    <col min="770" max="770" width="8.85546875" style="66" customWidth="1"/>
    <col min="771" max="771" width="7.140625" style="66" customWidth="1"/>
    <col min="772" max="772" width="9" style="66" customWidth="1"/>
    <col min="773" max="773" width="8.7109375" style="66" customWidth="1"/>
    <col min="774" max="774" width="6.5703125" style="66" customWidth="1"/>
    <col min="775" max="775" width="8.140625" style="66" customWidth="1"/>
    <col min="776" max="776" width="7.5703125" style="66" customWidth="1"/>
    <col min="777" max="777" width="7" style="66" customWidth="1"/>
    <col min="778" max="779" width="8.7109375" style="66" customWidth="1"/>
    <col min="780" max="780" width="7.28515625" style="66" customWidth="1"/>
    <col min="781" max="781" width="8.140625" style="66" customWidth="1"/>
    <col min="782" max="782" width="8.7109375" style="66" customWidth="1"/>
    <col min="783" max="783" width="6.42578125" style="66" customWidth="1"/>
    <col min="784" max="785" width="9.28515625" style="66" customWidth="1"/>
    <col min="786" max="786" width="6.42578125" style="66" customWidth="1"/>
    <col min="787" max="788" width="9.5703125" style="66" customWidth="1"/>
    <col min="789" max="789" width="6.42578125" style="66" customWidth="1"/>
    <col min="790" max="791" width="9.5703125" style="66" customWidth="1"/>
    <col min="792" max="792" width="6.7109375" style="66" customWidth="1"/>
    <col min="793" max="795" width="9.140625" style="66"/>
    <col min="796" max="796" width="10.85546875" style="66" bestFit="1" customWidth="1"/>
    <col min="797" max="1017" width="9.140625" style="66"/>
    <col min="1018" max="1018" width="18.7109375" style="66" customWidth="1"/>
    <col min="1019" max="1020" width="9.42578125" style="66" customWidth="1"/>
    <col min="1021" max="1021" width="7.7109375" style="66" customWidth="1"/>
    <col min="1022" max="1022" width="9.28515625" style="66" customWidth="1"/>
    <col min="1023" max="1023" width="9.85546875" style="66" customWidth="1"/>
    <col min="1024" max="1024" width="7.140625" style="66" customWidth="1"/>
    <col min="1025" max="1025" width="8.5703125" style="66" customWidth="1"/>
    <col min="1026" max="1026" width="8.85546875" style="66" customWidth="1"/>
    <col min="1027" max="1027" width="7.140625" style="66" customWidth="1"/>
    <col min="1028" max="1028" width="9" style="66" customWidth="1"/>
    <col min="1029" max="1029" width="8.7109375" style="66" customWidth="1"/>
    <col min="1030" max="1030" width="6.5703125" style="66" customWidth="1"/>
    <col min="1031" max="1031" width="8.140625" style="66" customWidth="1"/>
    <col min="1032" max="1032" width="7.5703125" style="66" customWidth="1"/>
    <col min="1033" max="1033" width="7" style="66" customWidth="1"/>
    <col min="1034" max="1035" width="8.7109375" style="66" customWidth="1"/>
    <col min="1036" max="1036" width="7.28515625" style="66" customWidth="1"/>
    <col min="1037" max="1037" width="8.140625" style="66" customWidth="1"/>
    <col min="1038" max="1038" width="8.7109375" style="66" customWidth="1"/>
    <col min="1039" max="1039" width="6.42578125" style="66" customWidth="1"/>
    <col min="1040" max="1041" width="9.28515625" style="66" customWidth="1"/>
    <col min="1042" max="1042" width="6.42578125" style="66" customWidth="1"/>
    <col min="1043" max="1044" width="9.5703125" style="66" customWidth="1"/>
    <col min="1045" max="1045" width="6.42578125" style="66" customWidth="1"/>
    <col min="1046" max="1047" width="9.5703125" style="66" customWidth="1"/>
    <col min="1048" max="1048" width="6.7109375" style="66" customWidth="1"/>
    <col min="1049" max="1051" width="9.140625" style="66"/>
    <col min="1052" max="1052" width="10.85546875" style="66" bestFit="1" customWidth="1"/>
    <col min="1053" max="1273" width="9.140625" style="66"/>
    <col min="1274" max="1274" width="18.7109375" style="66" customWidth="1"/>
    <col min="1275" max="1276" width="9.42578125" style="66" customWidth="1"/>
    <col min="1277" max="1277" width="7.7109375" style="66" customWidth="1"/>
    <col min="1278" max="1278" width="9.28515625" style="66" customWidth="1"/>
    <col min="1279" max="1279" width="9.85546875" style="66" customWidth="1"/>
    <col min="1280" max="1280" width="7.140625" style="66" customWidth="1"/>
    <col min="1281" max="1281" width="8.5703125" style="66" customWidth="1"/>
    <col min="1282" max="1282" width="8.85546875" style="66" customWidth="1"/>
    <col min="1283" max="1283" width="7.140625" style="66" customWidth="1"/>
    <col min="1284" max="1284" width="9" style="66" customWidth="1"/>
    <col min="1285" max="1285" width="8.7109375" style="66" customWidth="1"/>
    <col min="1286" max="1286" width="6.5703125" style="66" customWidth="1"/>
    <col min="1287" max="1287" width="8.140625" style="66" customWidth="1"/>
    <col min="1288" max="1288" width="7.5703125" style="66" customWidth="1"/>
    <col min="1289" max="1289" width="7" style="66" customWidth="1"/>
    <col min="1290" max="1291" width="8.7109375" style="66" customWidth="1"/>
    <col min="1292" max="1292" width="7.28515625" style="66" customWidth="1"/>
    <col min="1293" max="1293" width="8.140625" style="66" customWidth="1"/>
    <col min="1294" max="1294" width="8.7109375" style="66" customWidth="1"/>
    <col min="1295" max="1295" width="6.42578125" style="66" customWidth="1"/>
    <col min="1296" max="1297" width="9.28515625" style="66" customWidth="1"/>
    <col min="1298" max="1298" width="6.42578125" style="66" customWidth="1"/>
    <col min="1299" max="1300" width="9.5703125" style="66" customWidth="1"/>
    <col min="1301" max="1301" width="6.42578125" style="66" customWidth="1"/>
    <col min="1302" max="1303" width="9.5703125" style="66" customWidth="1"/>
    <col min="1304" max="1304" width="6.7109375" style="66" customWidth="1"/>
    <col min="1305" max="1307" width="9.140625" style="66"/>
    <col min="1308" max="1308" width="10.85546875" style="66" bestFit="1" customWidth="1"/>
    <col min="1309" max="1529" width="9.140625" style="66"/>
    <col min="1530" max="1530" width="18.7109375" style="66" customWidth="1"/>
    <col min="1531" max="1532" width="9.42578125" style="66" customWidth="1"/>
    <col min="1533" max="1533" width="7.7109375" style="66" customWidth="1"/>
    <col min="1534" max="1534" width="9.28515625" style="66" customWidth="1"/>
    <col min="1535" max="1535" width="9.85546875" style="66" customWidth="1"/>
    <col min="1536" max="1536" width="7.140625" style="66" customWidth="1"/>
    <col min="1537" max="1537" width="8.5703125" style="66" customWidth="1"/>
    <col min="1538" max="1538" width="8.85546875" style="66" customWidth="1"/>
    <col min="1539" max="1539" width="7.140625" style="66" customWidth="1"/>
    <col min="1540" max="1540" width="9" style="66" customWidth="1"/>
    <col min="1541" max="1541" width="8.7109375" style="66" customWidth="1"/>
    <col min="1542" max="1542" width="6.5703125" style="66" customWidth="1"/>
    <col min="1543" max="1543" width="8.140625" style="66" customWidth="1"/>
    <col min="1544" max="1544" width="7.5703125" style="66" customWidth="1"/>
    <col min="1545" max="1545" width="7" style="66" customWidth="1"/>
    <col min="1546" max="1547" width="8.7109375" style="66" customWidth="1"/>
    <col min="1548" max="1548" width="7.28515625" style="66" customWidth="1"/>
    <col min="1549" max="1549" width="8.140625" style="66" customWidth="1"/>
    <col min="1550" max="1550" width="8.7109375" style="66" customWidth="1"/>
    <col min="1551" max="1551" width="6.42578125" style="66" customWidth="1"/>
    <col min="1552" max="1553" width="9.28515625" style="66" customWidth="1"/>
    <col min="1554" max="1554" width="6.42578125" style="66" customWidth="1"/>
    <col min="1555" max="1556" width="9.5703125" style="66" customWidth="1"/>
    <col min="1557" max="1557" width="6.42578125" style="66" customWidth="1"/>
    <col min="1558" max="1559" width="9.5703125" style="66" customWidth="1"/>
    <col min="1560" max="1560" width="6.7109375" style="66" customWidth="1"/>
    <col min="1561" max="1563" width="9.140625" style="66"/>
    <col min="1564" max="1564" width="10.85546875" style="66" bestFit="1" customWidth="1"/>
    <col min="1565" max="1785" width="9.140625" style="66"/>
    <col min="1786" max="1786" width="18.7109375" style="66" customWidth="1"/>
    <col min="1787" max="1788" width="9.42578125" style="66" customWidth="1"/>
    <col min="1789" max="1789" width="7.7109375" style="66" customWidth="1"/>
    <col min="1790" max="1790" width="9.28515625" style="66" customWidth="1"/>
    <col min="1791" max="1791" width="9.85546875" style="66" customWidth="1"/>
    <col min="1792" max="1792" width="7.140625" style="66" customWidth="1"/>
    <col min="1793" max="1793" width="8.5703125" style="66" customWidth="1"/>
    <col min="1794" max="1794" width="8.85546875" style="66" customWidth="1"/>
    <col min="1795" max="1795" width="7.140625" style="66" customWidth="1"/>
    <col min="1796" max="1796" width="9" style="66" customWidth="1"/>
    <col min="1797" max="1797" width="8.7109375" style="66" customWidth="1"/>
    <col min="1798" max="1798" width="6.5703125" style="66" customWidth="1"/>
    <col min="1799" max="1799" width="8.140625" style="66" customWidth="1"/>
    <col min="1800" max="1800" width="7.5703125" style="66" customWidth="1"/>
    <col min="1801" max="1801" width="7" style="66" customWidth="1"/>
    <col min="1802" max="1803" width="8.7109375" style="66" customWidth="1"/>
    <col min="1804" max="1804" width="7.28515625" style="66" customWidth="1"/>
    <col min="1805" max="1805" width="8.140625" style="66" customWidth="1"/>
    <col min="1806" max="1806" width="8.7109375" style="66" customWidth="1"/>
    <col min="1807" max="1807" width="6.42578125" style="66" customWidth="1"/>
    <col min="1808" max="1809" width="9.28515625" style="66" customWidth="1"/>
    <col min="1810" max="1810" width="6.42578125" style="66" customWidth="1"/>
    <col min="1811" max="1812" width="9.5703125" style="66" customWidth="1"/>
    <col min="1813" max="1813" width="6.42578125" style="66" customWidth="1"/>
    <col min="1814" max="1815" width="9.5703125" style="66" customWidth="1"/>
    <col min="1816" max="1816" width="6.7109375" style="66" customWidth="1"/>
    <col min="1817" max="1819" width="9.140625" style="66"/>
    <col min="1820" max="1820" width="10.85546875" style="66" bestFit="1" customWidth="1"/>
    <col min="1821" max="2041" width="9.140625" style="66"/>
    <col min="2042" max="2042" width="18.7109375" style="66" customWidth="1"/>
    <col min="2043" max="2044" width="9.42578125" style="66" customWidth="1"/>
    <col min="2045" max="2045" width="7.7109375" style="66" customWidth="1"/>
    <col min="2046" max="2046" width="9.28515625" style="66" customWidth="1"/>
    <col min="2047" max="2047" width="9.85546875" style="66" customWidth="1"/>
    <col min="2048" max="2048" width="7.140625" style="66" customWidth="1"/>
    <col min="2049" max="2049" width="8.5703125" style="66" customWidth="1"/>
    <col min="2050" max="2050" width="8.85546875" style="66" customWidth="1"/>
    <col min="2051" max="2051" width="7.140625" style="66" customWidth="1"/>
    <col min="2052" max="2052" width="9" style="66" customWidth="1"/>
    <col min="2053" max="2053" width="8.7109375" style="66" customWidth="1"/>
    <col min="2054" max="2054" width="6.5703125" style="66" customWidth="1"/>
    <col min="2055" max="2055" width="8.140625" style="66" customWidth="1"/>
    <col min="2056" max="2056" width="7.5703125" style="66" customWidth="1"/>
    <col min="2057" max="2057" width="7" style="66" customWidth="1"/>
    <col min="2058" max="2059" width="8.7109375" style="66" customWidth="1"/>
    <col min="2060" max="2060" width="7.28515625" style="66" customWidth="1"/>
    <col min="2061" max="2061" width="8.140625" style="66" customWidth="1"/>
    <col min="2062" max="2062" width="8.7109375" style="66" customWidth="1"/>
    <col min="2063" max="2063" width="6.42578125" style="66" customWidth="1"/>
    <col min="2064" max="2065" width="9.28515625" style="66" customWidth="1"/>
    <col min="2066" max="2066" width="6.42578125" style="66" customWidth="1"/>
    <col min="2067" max="2068" width="9.5703125" style="66" customWidth="1"/>
    <col min="2069" max="2069" width="6.42578125" style="66" customWidth="1"/>
    <col min="2070" max="2071" width="9.5703125" style="66" customWidth="1"/>
    <col min="2072" max="2072" width="6.7109375" style="66" customWidth="1"/>
    <col min="2073" max="2075" width="9.140625" style="66"/>
    <col min="2076" max="2076" width="10.85546875" style="66" bestFit="1" customWidth="1"/>
    <col min="2077" max="2297" width="9.140625" style="66"/>
    <col min="2298" max="2298" width="18.7109375" style="66" customWidth="1"/>
    <col min="2299" max="2300" width="9.42578125" style="66" customWidth="1"/>
    <col min="2301" max="2301" width="7.7109375" style="66" customWidth="1"/>
    <col min="2302" max="2302" width="9.28515625" style="66" customWidth="1"/>
    <col min="2303" max="2303" width="9.85546875" style="66" customWidth="1"/>
    <col min="2304" max="2304" width="7.140625" style="66" customWidth="1"/>
    <col min="2305" max="2305" width="8.5703125" style="66" customWidth="1"/>
    <col min="2306" max="2306" width="8.85546875" style="66" customWidth="1"/>
    <col min="2307" max="2307" width="7.140625" style="66" customWidth="1"/>
    <col min="2308" max="2308" width="9" style="66" customWidth="1"/>
    <col min="2309" max="2309" width="8.7109375" style="66" customWidth="1"/>
    <col min="2310" max="2310" width="6.5703125" style="66" customWidth="1"/>
    <col min="2311" max="2311" width="8.140625" style="66" customWidth="1"/>
    <col min="2312" max="2312" width="7.5703125" style="66" customWidth="1"/>
    <col min="2313" max="2313" width="7" style="66" customWidth="1"/>
    <col min="2314" max="2315" width="8.7109375" style="66" customWidth="1"/>
    <col min="2316" max="2316" width="7.28515625" style="66" customWidth="1"/>
    <col min="2317" max="2317" width="8.140625" style="66" customWidth="1"/>
    <col min="2318" max="2318" width="8.7109375" style="66" customWidth="1"/>
    <col min="2319" max="2319" width="6.42578125" style="66" customWidth="1"/>
    <col min="2320" max="2321" width="9.28515625" style="66" customWidth="1"/>
    <col min="2322" max="2322" width="6.42578125" style="66" customWidth="1"/>
    <col min="2323" max="2324" width="9.5703125" style="66" customWidth="1"/>
    <col min="2325" max="2325" width="6.42578125" style="66" customWidth="1"/>
    <col min="2326" max="2327" width="9.5703125" style="66" customWidth="1"/>
    <col min="2328" max="2328" width="6.7109375" style="66" customWidth="1"/>
    <col min="2329" max="2331" width="9.140625" style="66"/>
    <col min="2332" max="2332" width="10.85546875" style="66" bestFit="1" customWidth="1"/>
    <col min="2333" max="2553" width="9.140625" style="66"/>
    <col min="2554" max="2554" width="18.7109375" style="66" customWidth="1"/>
    <col min="2555" max="2556" width="9.42578125" style="66" customWidth="1"/>
    <col min="2557" max="2557" width="7.7109375" style="66" customWidth="1"/>
    <col min="2558" max="2558" width="9.28515625" style="66" customWidth="1"/>
    <col min="2559" max="2559" width="9.85546875" style="66" customWidth="1"/>
    <col min="2560" max="2560" width="7.140625" style="66" customWidth="1"/>
    <col min="2561" max="2561" width="8.5703125" style="66" customWidth="1"/>
    <col min="2562" max="2562" width="8.85546875" style="66" customWidth="1"/>
    <col min="2563" max="2563" width="7.140625" style="66" customWidth="1"/>
    <col min="2564" max="2564" width="9" style="66" customWidth="1"/>
    <col min="2565" max="2565" width="8.7109375" style="66" customWidth="1"/>
    <col min="2566" max="2566" width="6.5703125" style="66" customWidth="1"/>
    <col min="2567" max="2567" width="8.140625" style="66" customWidth="1"/>
    <col min="2568" max="2568" width="7.5703125" style="66" customWidth="1"/>
    <col min="2569" max="2569" width="7" style="66" customWidth="1"/>
    <col min="2570" max="2571" width="8.7109375" style="66" customWidth="1"/>
    <col min="2572" max="2572" width="7.28515625" style="66" customWidth="1"/>
    <col min="2573" max="2573" width="8.140625" style="66" customWidth="1"/>
    <col min="2574" max="2574" width="8.7109375" style="66" customWidth="1"/>
    <col min="2575" max="2575" width="6.42578125" style="66" customWidth="1"/>
    <col min="2576" max="2577" width="9.28515625" style="66" customWidth="1"/>
    <col min="2578" max="2578" width="6.42578125" style="66" customWidth="1"/>
    <col min="2579" max="2580" width="9.5703125" style="66" customWidth="1"/>
    <col min="2581" max="2581" width="6.42578125" style="66" customWidth="1"/>
    <col min="2582" max="2583" width="9.5703125" style="66" customWidth="1"/>
    <col min="2584" max="2584" width="6.7109375" style="66" customWidth="1"/>
    <col min="2585" max="2587" width="9.140625" style="66"/>
    <col min="2588" max="2588" width="10.85546875" style="66" bestFit="1" customWidth="1"/>
    <col min="2589" max="2809" width="9.140625" style="66"/>
    <col min="2810" max="2810" width="18.7109375" style="66" customWidth="1"/>
    <col min="2811" max="2812" width="9.42578125" style="66" customWidth="1"/>
    <col min="2813" max="2813" width="7.7109375" style="66" customWidth="1"/>
    <col min="2814" max="2814" width="9.28515625" style="66" customWidth="1"/>
    <col min="2815" max="2815" width="9.85546875" style="66" customWidth="1"/>
    <col min="2816" max="2816" width="7.140625" style="66" customWidth="1"/>
    <col min="2817" max="2817" width="8.5703125" style="66" customWidth="1"/>
    <col min="2818" max="2818" width="8.85546875" style="66" customWidth="1"/>
    <col min="2819" max="2819" width="7.140625" style="66" customWidth="1"/>
    <col min="2820" max="2820" width="9" style="66" customWidth="1"/>
    <col min="2821" max="2821" width="8.7109375" style="66" customWidth="1"/>
    <col min="2822" max="2822" width="6.5703125" style="66" customWidth="1"/>
    <col min="2823" max="2823" width="8.140625" style="66" customWidth="1"/>
    <col min="2824" max="2824" width="7.5703125" style="66" customWidth="1"/>
    <col min="2825" max="2825" width="7" style="66" customWidth="1"/>
    <col min="2826" max="2827" width="8.7109375" style="66" customWidth="1"/>
    <col min="2828" max="2828" width="7.28515625" style="66" customWidth="1"/>
    <col min="2829" max="2829" width="8.140625" style="66" customWidth="1"/>
    <col min="2830" max="2830" width="8.7109375" style="66" customWidth="1"/>
    <col min="2831" max="2831" width="6.42578125" style="66" customWidth="1"/>
    <col min="2832" max="2833" width="9.28515625" style="66" customWidth="1"/>
    <col min="2834" max="2834" width="6.42578125" style="66" customWidth="1"/>
    <col min="2835" max="2836" width="9.5703125" style="66" customWidth="1"/>
    <col min="2837" max="2837" width="6.42578125" style="66" customWidth="1"/>
    <col min="2838" max="2839" width="9.5703125" style="66" customWidth="1"/>
    <col min="2840" max="2840" width="6.7109375" style="66" customWidth="1"/>
    <col min="2841" max="2843" width="9.140625" style="66"/>
    <col min="2844" max="2844" width="10.85546875" style="66" bestFit="1" customWidth="1"/>
    <col min="2845" max="3065" width="9.140625" style="66"/>
    <col min="3066" max="3066" width="18.7109375" style="66" customWidth="1"/>
    <col min="3067" max="3068" width="9.42578125" style="66" customWidth="1"/>
    <col min="3069" max="3069" width="7.7109375" style="66" customWidth="1"/>
    <col min="3070" max="3070" width="9.28515625" style="66" customWidth="1"/>
    <col min="3071" max="3071" width="9.85546875" style="66" customWidth="1"/>
    <col min="3072" max="3072" width="7.140625" style="66" customWidth="1"/>
    <col min="3073" max="3073" width="8.5703125" style="66" customWidth="1"/>
    <col min="3074" max="3074" width="8.85546875" style="66" customWidth="1"/>
    <col min="3075" max="3075" width="7.140625" style="66" customWidth="1"/>
    <col min="3076" max="3076" width="9" style="66" customWidth="1"/>
    <col min="3077" max="3077" width="8.7109375" style="66" customWidth="1"/>
    <col min="3078" max="3078" width="6.5703125" style="66" customWidth="1"/>
    <col min="3079" max="3079" width="8.140625" style="66" customWidth="1"/>
    <col min="3080" max="3080" width="7.5703125" style="66" customWidth="1"/>
    <col min="3081" max="3081" width="7" style="66" customWidth="1"/>
    <col min="3082" max="3083" width="8.7109375" style="66" customWidth="1"/>
    <col min="3084" max="3084" width="7.28515625" style="66" customWidth="1"/>
    <col min="3085" max="3085" width="8.140625" style="66" customWidth="1"/>
    <col min="3086" max="3086" width="8.7109375" style="66" customWidth="1"/>
    <col min="3087" max="3087" width="6.42578125" style="66" customWidth="1"/>
    <col min="3088" max="3089" width="9.28515625" style="66" customWidth="1"/>
    <col min="3090" max="3090" width="6.42578125" style="66" customWidth="1"/>
    <col min="3091" max="3092" width="9.5703125" style="66" customWidth="1"/>
    <col min="3093" max="3093" width="6.42578125" style="66" customWidth="1"/>
    <col min="3094" max="3095" width="9.5703125" style="66" customWidth="1"/>
    <col min="3096" max="3096" width="6.7109375" style="66" customWidth="1"/>
    <col min="3097" max="3099" width="9.140625" style="66"/>
    <col min="3100" max="3100" width="10.85546875" style="66" bestFit="1" customWidth="1"/>
    <col min="3101" max="3321" width="9.140625" style="66"/>
    <col min="3322" max="3322" width="18.7109375" style="66" customWidth="1"/>
    <col min="3323" max="3324" width="9.42578125" style="66" customWidth="1"/>
    <col min="3325" max="3325" width="7.7109375" style="66" customWidth="1"/>
    <col min="3326" max="3326" width="9.28515625" style="66" customWidth="1"/>
    <col min="3327" max="3327" width="9.85546875" style="66" customWidth="1"/>
    <col min="3328" max="3328" width="7.140625" style="66" customWidth="1"/>
    <col min="3329" max="3329" width="8.5703125" style="66" customWidth="1"/>
    <col min="3330" max="3330" width="8.85546875" style="66" customWidth="1"/>
    <col min="3331" max="3331" width="7.140625" style="66" customWidth="1"/>
    <col min="3332" max="3332" width="9" style="66" customWidth="1"/>
    <col min="3333" max="3333" width="8.7109375" style="66" customWidth="1"/>
    <col min="3334" max="3334" width="6.5703125" style="66" customWidth="1"/>
    <col min="3335" max="3335" width="8.140625" style="66" customWidth="1"/>
    <col min="3336" max="3336" width="7.5703125" style="66" customWidth="1"/>
    <col min="3337" max="3337" width="7" style="66" customWidth="1"/>
    <col min="3338" max="3339" width="8.7109375" style="66" customWidth="1"/>
    <col min="3340" max="3340" width="7.28515625" style="66" customWidth="1"/>
    <col min="3341" max="3341" width="8.140625" style="66" customWidth="1"/>
    <col min="3342" max="3342" width="8.7109375" style="66" customWidth="1"/>
    <col min="3343" max="3343" width="6.42578125" style="66" customWidth="1"/>
    <col min="3344" max="3345" width="9.28515625" style="66" customWidth="1"/>
    <col min="3346" max="3346" width="6.42578125" style="66" customWidth="1"/>
    <col min="3347" max="3348" width="9.5703125" style="66" customWidth="1"/>
    <col min="3349" max="3349" width="6.42578125" style="66" customWidth="1"/>
    <col min="3350" max="3351" width="9.5703125" style="66" customWidth="1"/>
    <col min="3352" max="3352" width="6.7109375" style="66" customWidth="1"/>
    <col min="3353" max="3355" width="9.140625" style="66"/>
    <col min="3356" max="3356" width="10.85546875" style="66" bestFit="1" customWidth="1"/>
    <col min="3357" max="3577" width="9.140625" style="66"/>
    <col min="3578" max="3578" width="18.7109375" style="66" customWidth="1"/>
    <col min="3579" max="3580" width="9.42578125" style="66" customWidth="1"/>
    <col min="3581" max="3581" width="7.7109375" style="66" customWidth="1"/>
    <col min="3582" max="3582" width="9.28515625" style="66" customWidth="1"/>
    <col min="3583" max="3583" width="9.85546875" style="66" customWidth="1"/>
    <col min="3584" max="3584" width="7.140625" style="66" customWidth="1"/>
    <col min="3585" max="3585" width="8.5703125" style="66" customWidth="1"/>
    <col min="3586" max="3586" width="8.85546875" style="66" customWidth="1"/>
    <col min="3587" max="3587" width="7.140625" style="66" customWidth="1"/>
    <col min="3588" max="3588" width="9" style="66" customWidth="1"/>
    <col min="3589" max="3589" width="8.7109375" style="66" customWidth="1"/>
    <col min="3590" max="3590" width="6.5703125" style="66" customWidth="1"/>
    <col min="3591" max="3591" width="8.140625" style="66" customWidth="1"/>
    <col min="3592" max="3592" width="7.5703125" style="66" customWidth="1"/>
    <col min="3593" max="3593" width="7" style="66" customWidth="1"/>
    <col min="3594" max="3595" width="8.7109375" style="66" customWidth="1"/>
    <col min="3596" max="3596" width="7.28515625" style="66" customWidth="1"/>
    <col min="3597" max="3597" width="8.140625" style="66" customWidth="1"/>
    <col min="3598" max="3598" width="8.7109375" style="66" customWidth="1"/>
    <col min="3599" max="3599" width="6.42578125" style="66" customWidth="1"/>
    <col min="3600" max="3601" width="9.28515625" style="66" customWidth="1"/>
    <col min="3602" max="3602" width="6.42578125" style="66" customWidth="1"/>
    <col min="3603" max="3604" width="9.5703125" style="66" customWidth="1"/>
    <col min="3605" max="3605" width="6.42578125" style="66" customWidth="1"/>
    <col min="3606" max="3607" width="9.5703125" style="66" customWidth="1"/>
    <col min="3608" max="3608" width="6.7109375" style="66" customWidth="1"/>
    <col min="3609" max="3611" width="9.140625" style="66"/>
    <col min="3612" max="3612" width="10.85546875" style="66" bestFit="1" customWidth="1"/>
    <col min="3613" max="3833" width="9.140625" style="66"/>
    <col min="3834" max="3834" width="18.7109375" style="66" customWidth="1"/>
    <col min="3835" max="3836" width="9.42578125" style="66" customWidth="1"/>
    <col min="3837" max="3837" width="7.7109375" style="66" customWidth="1"/>
    <col min="3838" max="3838" width="9.28515625" style="66" customWidth="1"/>
    <col min="3839" max="3839" width="9.85546875" style="66" customWidth="1"/>
    <col min="3840" max="3840" width="7.140625" style="66" customWidth="1"/>
    <col min="3841" max="3841" width="8.5703125" style="66" customWidth="1"/>
    <col min="3842" max="3842" width="8.85546875" style="66" customWidth="1"/>
    <col min="3843" max="3843" width="7.140625" style="66" customWidth="1"/>
    <col min="3844" max="3844" width="9" style="66" customWidth="1"/>
    <col min="3845" max="3845" width="8.7109375" style="66" customWidth="1"/>
    <col min="3846" max="3846" width="6.5703125" style="66" customWidth="1"/>
    <col min="3847" max="3847" width="8.140625" style="66" customWidth="1"/>
    <col min="3848" max="3848" width="7.5703125" style="66" customWidth="1"/>
    <col min="3849" max="3849" width="7" style="66" customWidth="1"/>
    <col min="3850" max="3851" width="8.7109375" style="66" customWidth="1"/>
    <col min="3852" max="3852" width="7.28515625" style="66" customWidth="1"/>
    <col min="3853" max="3853" width="8.140625" style="66" customWidth="1"/>
    <col min="3854" max="3854" width="8.7109375" style="66" customWidth="1"/>
    <col min="3855" max="3855" width="6.42578125" style="66" customWidth="1"/>
    <col min="3856" max="3857" width="9.28515625" style="66" customWidth="1"/>
    <col min="3858" max="3858" width="6.42578125" style="66" customWidth="1"/>
    <col min="3859" max="3860" width="9.5703125" style="66" customWidth="1"/>
    <col min="3861" max="3861" width="6.42578125" style="66" customWidth="1"/>
    <col min="3862" max="3863" width="9.5703125" style="66" customWidth="1"/>
    <col min="3864" max="3864" width="6.7109375" style="66" customWidth="1"/>
    <col min="3865" max="3867" width="9.140625" style="66"/>
    <col min="3868" max="3868" width="10.85546875" style="66" bestFit="1" customWidth="1"/>
    <col min="3869" max="4089" width="9.140625" style="66"/>
    <col min="4090" max="4090" width="18.7109375" style="66" customWidth="1"/>
    <col min="4091" max="4092" width="9.42578125" style="66" customWidth="1"/>
    <col min="4093" max="4093" width="7.7109375" style="66" customWidth="1"/>
    <col min="4094" max="4094" width="9.28515625" style="66" customWidth="1"/>
    <col min="4095" max="4095" width="9.85546875" style="66" customWidth="1"/>
    <col min="4096" max="4096" width="7.140625" style="66" customWidth="1"/>
    <col min="4097" max="4097" width="8.5703125" style="66" customWidth="1"/>
    <col min="4098" max="4098" width="8.85546875" style="66" customWidth="1"/>
    <col min="4099" max="4099" width="7.140625" style="66" customWidth="1"/>
    <col min="4100" max="4100" width="9" style="66" customWidth="1"/>
    <col min="4101" max="4101" width="8.7109375" style="66" customWidth="1"/>
    <col min="4102" max="4102" width="6.5703125" style="66" customWidth="1"/>
    <col min="4103" max="4103" width="8.140625" style="66" customWidth="1"/>
    <col min="4104" max="4104" width="7.5703125" style="66" customWidth="1"/>
    <col min="4105" max="4105" width="7" style="66" customWidth="1"/>
    <col min="4106" max="4107" width="8.7109375" style="66" customWidth="1"/>
    <col min="4108" max="4108" width="7.28515625" style="66" customWidth="1"/>
    <col min="4109" max="4109" width="8.140625" style="66" customWidth="1"/>
    <col min="4110" max="4110" width="8.7109375" style="66" customWidth="1"/>
    <col min="4111" max="4111" width="6.42578125" style="66" customWidth="1"/>
    <col min="4112" max="4113" width="9.28515625" style="66" customWidth="1"/>
    <col min="4114" max="4114" width="6.42578125" style="66" customWidth="1"/>
    <col min="4115" max="4116" width="9.5703125" style="66" customWidth="1"/>
    <col min="4117" max="4117" width="6.42578125" style="66" customWidth="1"/>
    <col min="4118" max="4119" width="9.5703125" style="66" customWidth="1"/>
    <col min="4120" max="4120" width="6.7109375" style="66" customWidth="1"/>
    <col min="4121" max="4123" width="9.140625" style="66"/>
    <col min="4124" max="4124" width="10.85546875" style="66" bestFit="1" customWidth="1"/>
    <col min="4125" max="4345" width="9.140625" style="66"/>
    <col min="4346" max="4346" width="18.7109375" style="66" customWidth="1"/>
    <col min="4347" max="4348" width="9.42578125" style="66" customWidth="1"/>
    <col min="4349" max="4349" width="7.7109375" style="66" customWidth="1"/>
    <col min="4350" max="4350" width="9.28515625" style="66" customWidth="1"/>
    <col min="4351" max="4351" width="9.85546875" style="66" customWidth="1"/>
    <col min="4352" max="4352" width="7.140625" style="66" customWidth="1"/>
    <col min="4353" max="4353" width="8.5703125" style="66" customWidth="1"/>
    <col min="4354" max="4354" width="8.85546875" style="66" customWidth="1"/>
    <col min="4355" max="4355" width="7.140625" style="66" customWidth="1"/>
    <col min="4356" max="4356" width="9" style="66" customWidth="1"/>
    <col min="4357" max="4357" width="8.7109375" style="66" customWidth="1"/>
    <col min="4358" max="4358" width="6.5703125" style="66" customWidth="1"/>
    <col min="4359" max="4359" width="8.140625" style="66" customWidth="1"/>
    <col min="4360" max="4360" width="7.5703125" style="66" customWidth="1"/>
    <col min="4361" max="4361" width="7" style="66" customWidth="1"/>
    <col min="4362" max="4363" width="8.7109375" style="66" customWidth="1"/>
    <col min="4364" max="4364" width="7.28515625" style="66" customWidth="1"/>
    <col min="4365" max="4365" width="8.140625" style="66" customWidth="1"/>
    <col min="4366" max="4366" width="8.7109375" style="66" customWidth="1"/>
    <col min="4367" max="4367" width="6.42578125" style="66" customWidth="1"/>
    <col min="4368" max="4369" width="9.28515625" style="66" customWidth="1"/>
    <col min="4370" max="4370" width="6.42578125" style="66" customWidth="1"/>
    <col min="4371" max="4372" width="9.5703125" style="66" customWidth="1"/>
    <col min="4373" max="4373" width="6.42578125" style="66" customWidth="1"/>
    <col min="4374" max="4375" width="9.5703125" style="66" customWidth="1"/>
    <col min="4376" max="4376" width="6.7109375" style="66" customWidth="1"/>
    <col min="4377" max="4379" width="9.140625" style="66"/>
    <col min="4380" max="4380" width="10.85546875" style="66" bestFit="1" customWidth="1"/>
    <col min="4381" max="4601" width="9.140625" style="66"/>
    <col min="4602" max="4602" width="18.7109375" style="66" customWidth="1"/>
    <col min="4603" max="4604" width="9.42578125" style="66" customWidth="1"/>
    <col min="4605" max="4605" width="7.7109375" style="66" customWidth="1"/>
    <col min="4606" max="4606" width="9.28515625" style="66" customWidth="1"/>
    <col min="4607" max="4607" width="9.85546875" style="66" customWidth="1"/>
    <col min="4608" max="4608" width="7.140625" style="66" customWidth="1"/>
    <col min="4609" max="4609" width="8.5703125" style="66" customWidth="1"/>
    <col min="4610" max="4610" width="8.85546875" style="66" customWidth="1"/>
    <col min="4611" max="4611" width="7.140625" style="66" customWidth="1"/>
    <col min="4612" max="4612" width="9" style="66" customWidth="1"/>
    <col min="4613" max="4613" width="8.7109375" style="66" customWidth="1"/>
    <col min="4614" max="4614" width="6.5703125" style="66" customWidth="1"/>
    <col min="4615" max="4615" width="8.140625" style="66" customWidth="1"/>
    <col min="4616" max="4616" width="7.5703125" style="66" customWidth="1"/>
    <col min="4617" max="4617" width="7" style="66" customWidth="1"/>
    <col min="4618" max="4619" width="8.7109375" style="66" customWidth="1"/>
    <col min="4620" max="4620" width="7.28515625" style="66" customWidth="1"/>
    <col min="4621" max="4621" width="8.140625" style="66" customWidth="1"/>
    <col min="4622" max="4622" width="8.7109375" style="66" customWidth="1"/>
    <col min="4623" max="4623" width="6.42578125" style="66" customWidth="1"/>
    <col min="4624" max="4625" width="9.28515625" style="66" customWidth="1"/>
    <col min="4626" max="4626" width="6.42578125" style="66" customWidth="1"/>
    <col min="4627" max="4628" width="9.5703125" style="66" customWidth="1"/>
    <col min="4629" max="4629" width="6.42578125" style="66" customWidth="1"/>
    <col min="4630" max="4631" width="9.5703125" style="66" customWidth="1"/>
    <col min="4632" max="4632" width="6.7109375" style="66" customWidth="1"/>
    <col min="4633" max="4635" width="9.140625" style="66"/>
    <col min="4636" max="4636" width="10.85546875" style="66" bestFit="1" customWidth="1"/>
    <col min="4637" max="4857" width="9.140625" style="66"/>
    <col min="4858" max="4858" width="18.7109375" style="66" customWidth="1"/>
    <col min="4859" max="4860" width="9.42578125" style="66" customWidth="1"/>
    <col min="4861" max="4861" width="7.7109375" style="66" customWidth="1"/>
    <col min="4862" max="4862" width="9.28515625" style="66" customWidth="1"/>
    <col min="4863" max="4863" width="9.85546875" style="66" customWidth="1"/>
    <col min="4864" max="4864" width="7.140625" style="66" customWidth="1"/>
    <col min="4865" max="4865" width="8.5703125" style="66" customWidth="1"/>
    <col min="4866" max="4866" width="8.85546875" style="66" customWidth="1"/>
    <col min="4867" max="4867" width="7.140625" style="66" customWidth="1"/>
    <col min="4868" max="4868" width="9" style="66" customWidth="1"/>
    <col min="4869" max="4869" width="8.7109375" style="66" customWidth="1"/>
    <col min="4870" max="4870" width="6.5703125" style="66" customWidth="1"/>
    <col min="4871" max="4871" width="8.140625" style="66" customWidth="1"/>
    <col min="4872" max="4872" width="7.5703125" style="66" customWidth="1"/>
    <col min="4873" max="4873" width="7" style="66" customWidth="1"/>
    <col min="4874" max="4875" width="8.7109375" style="66" customWidth="1"/>
    <col min="4876" max="4876" width="7.28515625" style="66" customWidth="1"/>
    <col min="4877" max="4877" width="8.140625" style="66" customWidth="1"/>
    <col min="4878" max="4878" width="8.7109375" style="66" customWidth="1"/>
    <col min="4879" max="4879" width="6.42578125" style="66" customWidth="1"/>
    <col min="4880" max="4881" width="9.28515625" style="66" customWidth="1"/>
    <col min="4882" max="4882" width="6.42578125" style="66" customWidth="1"/>
    <col min="4883" max="4884" width="9.5703125" style="66" customWidth="1"/>
    <col min="4885" max="4885" width="6.42578125" style="66" customWidth="1"/>
    <col min="4886" max="4887" width="9.5703125" style="66" customWidth="1"/>
    <col min="4888" max="4888" width="6.7109375" style="66" customWidth="1"/>
    <col min="4889" max="4891" width="9.140625" style="66"/>
    <col min="4892" max="4892" width="10.85546875" style="66" bestFit="1" customWidth="1"/>
    <col min="4893" max="5113" width="9.140625" style="66"/>
    <col min="5114" max="5114" width="18.7109375" style="66" customWidth="1"/>
    <col min="5115" max="5116" width="9.42578125" style="66" customWidth="1"/>
    <col min="5117" max="5117" width="7.7109375" style="66" customWidth="1"/>
    <col min="5118" max="5118" width="9.28515625" style="66" customWidth="1"/>
    <col min="5119" max="5119" width="9.85546875" style="66" customWidth="1"/>
    <col min="5120" max="5120" width="7.140625" style="66" customWidth="1"/>
    <col min="5121" max="5121" width="8.5703125" style="66" customWidth="1"/>
    <col min="5122" max="5122" width="8.85546875" style="66" customWidth="1"/>
    <col min="5123" max="5123" width="7.140625" style="66" customWidth="1"/>
    <col min="5124" max="5124" width="9" style="66" customWidth="1"/>
    <col min="5125" max="5125" width="8.7109375" style="66" customWidth="1"/>
    <col min="5126" max="5126" width="6.5703125" style="66" customWidth="1"/>
    <col min="5127" max="5127" width="8.140625" style="66" customWidth="1"/>
    <col min="5128" max="5128" width="7.5703125" style="66" customWidth="1"/>
    <col min="5129" max="5129" width="7" style="66" customWidth="1"/>
    <col min="5130" max="5131" width="8.7109375" style="66" customWidth="1"/>
    <col min="5132" max="5132" width="7.28515625" style="66" customWidth="1"/>
    <col min="5133" max="5133" width="8.140625" style="66" customWidth="1"/>
    <col min="5134" max="5134" width="8.7109375" style="66" customWidth="1"/>
    <col min="5135" max="5135" width="6.42578125" style="66" customWidth="1"/>
    <col min="5136" max="5137" width="9.28515625" style="66" customWidth="1"/>
    <col min="5138" max="5138" width="6.42578125" style="66" customWidth="1"/>
    <col min="5139" max="5140" width="9.5703125" style="66" customWidth="1"/>
    <col min="5141" max="5141" width="6.42578125" style="66" customWidth="1"/>
    <col min="5142" max="5143" width="9.5703125" style="66" customWidth="1"/>
    <col min="5144" max="5144" width="6.7109375" style="66" customWidth="1"/>
    <col min="5145" max="5147" width="9.140625" style="66"/>
    <col min="5148" max="5148" width="10.85546875" style="66" bestFit="1" customWidth="1"/>
    <col min="5149" max="5369" width="9.140625" style="66"/>
    <col min="5370" max="5370" width="18.7109375" style="66" customWidth="1"/>
    <col min="5371" max="5372" width="9.42578125" style="66" customWidth="1"/>
    <col min="5373" max="5373" width="7.7109375" style="66" customWidth="1"/>
    <col min="5374" max="5374" width="9.28515625" style="66" customWidth="1"/>
    <col min="5375" max="5375" width="9.85546875" style="66" customWidth="1"/>
    <col min="5376" max="5376" width="7.140625" style="66" customWidth="1"/>
    <col min="5377" max="5377" width="8.5703125" style="66" customWidth="1"/>
    <col min="5378" max="5378" width="8.85546875" style="66" customWidth="1"/>
    <col min="5379" max="5379" width="7.140625" style="66" customWidth="1"/>
    <col min="5380" max="5380" width="9" style="66" customWidth="1"/>
    <col min="5381" max="5381" width="8.7109375" style="66" customWidth="1"/>
    <col min="5382" max="5382" width="6.5703125" style="66" customWidth="1"/>
    <col min="5383" max="5383" width="8.140625" style="66" customWidth="1"/>
    <col min="5384" max="5384" width="7.5703125" style="66" customWidth="1"/>
    <col min="5385" max="5385" width="7" style="66" customWidth="1"/>
    <col min="5386" max="5387" width="8.7109375" style="66" customWidth="1"/>
    <col min="5388" max="5388" width="7.28515625" style="66" customWidth="1"/>
    <col min="5389" max="5389" width="8.140625" style="66" customWidth="1"/>
    <col min="5390" max="5390" width="8.7109375" style="66" customWidth="1"/>
    <col min="5391" max="5391" width="6.42578125" style="66" customWidth="1"/>
    <col min="5392" max="5393" width="9.28515625" style="66" customWidth="1"/>
    <col min="5394" max="5394" width="6.42578125" style="66" customWidth="1"/>
    <col min="5395" max="5396" width="9.5703125" style="66" customWidth="1"/>
    <col min="5397" max="5397" width="6.42578125" style="66" customWidth="1"/>
    <col min="5398" max="5399" width="9.5703125" style="66" customWidth="1"/>
    <col min="5400" max="5400" width="6.7109375" style="66" customWidth="1"/>
    <col min="5401" max="5403" width="9.140625" style="66"/>
    <col min="5404" max="5404" width="10.85546875" style="66" bestFit="1" customWidth="1"/>
    <col min="5405" max="5625" width="9.140625" style="66"/>
    <col min="5626" max="5626" width="18.7109375" style="66" customWidth="1"/>
    <col min="5627" max="5628" width="9.42578125" style="66" customWidth="1"/>
    <col min="5629" max="5629" width="7.7109375" style="66" customWidth="1"/>
    <col min="5630" max="5630" width="9.28515625" style="66" customWidth="1"/>
    <col min="5631" max="5631" width="9.85546875" style="66" customWidth="1"/>
    <col min="5632" max="5632" width="7.140625" style="66" customWidth="1"/>
    <col min="5633" max="5633" width="8.5703125" style="66" customWidth="1"/>
    <col min="5634" max="5634" width="8.85546875" style="66" customWidth="1"/>
    <col min="5635" max="5635" width="7.140625" style="66" customWidth="1"/>
    <col min="5636" max="5636" width="9" style="66" customWidth="1"/>
    <col min="5637" max="5637" width="8.7109375" style="66" customWidth="1"/>
    <col min="5638" max="5638" width="6.5703125" style="66" customWidth="1"/>
    <col min="5639" max="5639" width="8.140625" style="66" customWidth="1"/>
    <col min="5640" max="5640" width="7.5703125" style="66" customWidth="1"/>
    <col min="5641" max="5641" width="7" style="66" customWidth="1"/>
    <col min="5642" max="5643" width="8.7109375" style="66" customWidth="1"/>
    <col min="5644" max="5644" width="7.28515625" style="66" customWidth="1"/>
    <col min="5645" max="5645" width="8.140625" style="66" customWidth="1"/>
    <col min="5646" max="5646" width="8.7109375" style="66" customWidth="1"/>
    <col min="5647" max="5647" width="6.42578125" style="66" customWidth="1"/>
    <col min="5648" max="5649" width="9.28515625" style="66" customWidth="1"/>
    <col min="5650" max="5650" width="6.42578125" style="66" customWidth="1"/>
    <col min="5651" max="5652" width="9.5703125" style="66" customWidth="1"/>
    <col min="5653" max="5653" width="6.42578125" style="66" customWidth="1"/>
    <col min="5654" max="5655" width="9.5703125" style="66" customWidth="1"/>
    <col min="5656" max="5656" width="6.7109375" style="66" customWidth="1"/>
    <col min="5657" max="5659" width="9.140625" style="66"/>
    <col min="5660" max="5660" width="10.85546875" style="66" bestFit="1" customWidth="1"/>
    <col min="5661" max="5881" width="9.140625" style="66"/>
    <col min="5882" max="5882" width="18.7109375" style="66" customWidth="1"/>
    <col min="5883" max="5884" width="9.42578125" style="66" customWidth="1"/>
    <col min="5885" max="5885" width="7.7109375" style="66" customWidth="1"/>
    <col min="5886" max="5886" width="9.28515625" style="66" customWidth="1"/>
    <col min="5887" max="5887" width="9.85546875" style="66" customWidth="1"/>
    <col min="5888" max="5888" width="7.140625" style="66" customWidth="1"/>
    <col min="5889" max="5889" width="8.5703125" style="66" customWidth="1"/>
    <col min="5890" max="5890" width="8.85546875" style="66" customWidth="1"/>
    <col min="5891" max="5891" width="7.140625" style="66" customWidth="1"/>
    <col min="5892" max="5892" width="9" style="66" customWidth="1"/>
    <col min="5893" max="5893" width="8.7109375" style="66" customWidth="1"/>
    <col min="5894" max="5894" width="6.5703125" style="66" customWidth="1"/>
    <col min="5895" max="5895" width="8.140625" style="66" customWidth="1"/>
    <col min="5896" max="5896" width="7.5703125" style="66" customWidth="1"/>
    <col min="5897" max="5897" width="7" style="66" customWidth="1"/>
    <col min="5898" max="5899" width="8.7109375" style="66" customWidth="1"/>
    <col min="5900" max="5900" width="7.28515625" style="66" customWidth="1"/>
    <col min="5901" max="5901" width="8.140625" style="66" customWidth="1"/>
    <col min="5902" max="5902" width="8.7109375" style="66" customWidth="1"/>
    <col min="5903" max="5903" width="6.42578125" style="66" customWidth="1"/>
    <col min="5904" max="5905" width="9.28515625" style="66" customWidth="1"/>
    <col min="5906" max="5906" width="6.42578125" style="66" customWidth="1"/>
    <col min="5907" max="5908" width="9.5703125" style="66" customWidth="1"/>
    <col min="5909" max="5909" width="6.42578125" style="66" customWidth="1"/>
    <col min="5910" max="5911" width="9.5703125" style="66" customWidth="1"/>
    <col min="5912" max="5912" width="6.7109375" style="66" customWidth="1"/>
    <col min="5913" max="5915" width="9.140625" style="66"/>
    <col min="5916" max="5916" width="10.85546875" style="66" bestFit="1" customWidth="1"/>
    <col min="5917" max="6137" width="9.140625" style="66"/>
    <col min="6138" max="6138" width="18.7109375" style="66" customWidth="1"/>
    <col min="6139" max="6140" width="9.42578125" style="66" customWidth="1"/>
    <col min="6141" max="6141" width="7.7109375" style="66" customWidth="1"/>
    <col min="6142" max="6142" width="9.28515625" style="66" customWidth="1"/>
    <col min="6143" max="6143" width="9.85546875" style="66" customWidth="1"/>
    <col min="6144" max="6144" width="7.140625" style="66" customWidth="1"/>
    <col min="6145" max="6145" width="8.5703125" style="66" customWidth="1"/>
    <col min="6146" max="6146" width="8.85546875" style="66" customWidth="1"/>
    <col min="6147" max="6147" width="7.140625" style="66" customWidth="1"/>
    <col min="6148" max="6148" width="9" style="66" customWidth="1"/>
    <col min="6149" max="6149" width="8.7109375" style="66" customWidth="1"/>
    <col min="6150" max="6150" width="6.5703125" style="66" customWidth="1"/>
    <col min="6151" max="6151" width="8.140625" style="66" customWidth="1"/>
    <col min="6152" max="6152" width="7.5703125" style="66" customWidth="1"/>
    <col min="6153" max="6153" width="7" style="66" customWidth="1"/>
    <col min="6154" max="6155" width="8.7109375" style="66" customWidth="1"/>
    <col min="6156" max="6156" width="7.28515625" style="66" customWidth="1"/>
    <col min="6157" max="6157" width="8.140625" style="66" customWidth="1"/>
    <col min="6158" max="6158" width="8.7109375" style="66" customWidth="1"/>
    <col min="6159" max="6159" width="6.42578125" style="66" customWidth="1"/>
    <col min="6160" max="6161" width="9.28515625" style="66" customWidth="1"/>
    <col min="6162" max="6162" width="6.42578125" style="66" customWidth="1"/>
    <col min="6163" max="6164" width="9.5703125" style="66" customWidth="1"/>
    <col min="6165" max="6165" width="6.42578125" style="66" customWidth="1"/>
    <col min="6166" max="6167" width="9.5703125" style="66" customWidth="1"/>
    <col min="6168" max="6168" width="6.7109375" style="66" customWidth="1"/>
    <col min="6169" max="6171" width="9.140625" style="66"/>
    <col min="6172" max="6172" width="10.85546875" style="66" bestFit="1" customWidth="1"/>
    <col min="6173" max="6393" width="9.140625" style="66"/>
    <col min="6394" max="6394" width="18.7109375" style="66" customWidth="1"/>
    <col min="6395" max="6396" width="9.42578125" style="66" customWidth="1"/>
    <col min="6397" max="6397" width="7.7109375" style="66" customWidth="1"/>
    <col min="6398" max="6398" width="9.28515625" style="66" customWidth="1"/>
    <col min="6399" max="6399" width="9.85546875" style="66" customWidth="1"/>
    <col min="6400" max="6400" width="7.140625" style="66" customWidth="1"/>
    <col min="6401" max="6401" width="8.5703125" style="66" customWidth="1"/>
    <col min="6402" max="6402" width="8.85546875" style="66" customWidth="1"/>
    <col min="6403" max="6403" width="7.140625" style="66" customWidth="1"/>
    <col min="6404" max="6404" width="9" style="66" customWidth="1"/>
    <col min="6405" max="6405" width="8.7109375" style="66" customWidth="1"/>
    <col min="6406" max="6406" width="6.5703125" style="66" customWidth="1"/>
    <col min="6407" max="6407" width="8.140625" style="66" customWidth="1"/>
    <col min="6408" max="6408" width="7.5703125" style="66" customWidth="1"/>
    <col min="6409" max="6409" width="7" style="66" customWidth="1"/>
    <col min="6410" max="6411" width="8.7109375" style="66" customWidth="1"/>
    <col min="6412" max="6412" width="7.28515625" style="66" customWidth="1"/>
    <col min="6413" max="6413" width="8.140625" style="66" customWidth="1"/>
    <col min="6414" max="6414" width="8.7109375" style="66" customWidth="1"/>
    <col min="6415" max="6415" width="6.42578125" style="66" customWidth="1"/>
    <col min="6416" max="6417" width="9.28515625" style="66" customWidth="1"/>
    <col min="6418" max="6418" width="6.42578125" style="66" customWidth="1"/>
    <col min="6419" max="6420" width="9.5703125" style="66" customWidth="1"/>
    <col min="6421" max="6421" width="6.42578125" style="66" customWidth="1"/>
    <col min="6422" max="6423" width="9.5703125" style="66" customWidth="1"/>
    <col min="6424" max="6424" width="6.7109375" style="66" customWidth="1"/>
    <col min="6425" max="6427" width="9.140625" style="66"/>
    <col min="6428" max="6428" width="10.85546875" style="66" bestFit="1" customWidth="1"/>
    <col min="6429" max="6649" width="9.140625" style="66"/>
    <col min="6650" max="6650" width="18.7109375" style="66" customWidth="1"/>
    <col min="6651" max="6652" width="9.42578125" style="66" customWidth="1"/>
    <col min="6653" max="6653" width="7.7109375" style="66" customWidth="1"/>
    <col min="6654" max="6654" width="9.28515625" style="66" customWidth="1"/>
    <col min="6655" max="6655" width="9.85546875" style="66" customWidth="1"/>
    <col min="6656" max="6656" width="7.140625" style="66" customWidth="1"/>
    <col min="6657" max="6657" width="8.5703125" style="66" customWidth="1"/>
    <col min="6658" max="6658" width="8.85546875" style="66" customWidth="1"/>
    <col min="6659" max="6659" width="7.140625" style="66" customWidth="1"/>
    <col min="6660" max="6660" width="9" style="66" customWidth="1"/>
    <col min="6661" max="6661" width="8.7109375" style="66" customWidth="1"/>
    <col min="6662" max="6662" width="6.5703125" style="66" customWidth="1"/>
    <col min="6663" max="6663" width="8.140625" style="66" customWidth="1"/>
    <col min="6664" max="6664" width="7.5703125" style="66" customWidth="1"/>
    <col min="6665" max="6665" width="7" style="66" customWidth="1"/>
    <col min="6666" max="6667" width="8.7109375" style="66" customWidth="1"/>
    <col min="6668" max="6668" width="7.28515625" style="66" customWidth="1"/>
    <col min="6669" max="6669" width="8.140625" style="66" customWidth="1"/>
    <col min="6670" max="6670" width="8.7109375" style="66" customWidth="1"/>
    <col min="6671" max="6671" width="6.42578125" style="66" customWidth="1"/>
    <col min="6672" max="6673" width="9.28515625" style="66" customWidth="1"/>
    <col min="6674" max="6674" width="6.42578125" style="66" customWidth="1"/>
    <col min="6675" max="6676" width="9.5703125" style="66" customWidth="1"/>
    <col min="6677" max="6677" width="6.42578125" style="66" customWidth="1"/>
    <col min="6678" max="6679" width="9.5703125" style="66" customWidth="1"/>
    <col min="6680" max="6680" width="6.7109375" style="66" customWidth="1"/>
    <col min="6681" max="6683" width="9.140625" style="66"/>
    <col min="6684" max="6684" width="10.85546875" style="66" bestFit="1" customWidth="1"/>
    <col min="6685" max="6905" width="9.140625" style="66"/>
    <col min="6906" max="6906" width="18.7109375" style="66" customWidth="1"/>
    <col min="6907" max="6908" width="9.42578125" style="66" customWidth="1"/>
    <col min="6909" max="6909" width="7.7109375" style="66" customWidth="1"/>
    <col min="6910" max="6910" width="9.28515625" style="66" customWidth="1"/>
    <col min="6911" max="6911" width="9.85546875" style="66" customWidth="1"/>
    <col min="6912" max="6912" width="7.140625" style="66" customWidth="1"/>
    <col min="6913" max="6913" width="8.5703125" style="66" customWidth="1"/>
    <col min="6914" max="6914" width="8.85546875" style="66" customWidth="1"/>
    <col min="6915" max="6915" width="7.140625" style="66" customWidth="1"/>
    <col min="6916" max="6916" width="9" style="66" customWidth="1"/>
    <col min="6917" max="6917" width="8.7109375" style="66" customWidth="1"/>
    <col min="6918" max="6918" width="6.5703125" style="66" customWidth="1"/>
    <col min="6919" max="6919" width="8.140625" style="66" customWidth="1"/>
    <col min="6920" max="6920" width="7.5703125" style="66" customWidth="1"/>
    <col min="6921" max="6921" width="7" style="66" customWidth="1"/>
    <col min="6922" max="6923" width="8.7109375" style="66" customWidth="1"/>
    <col min="6924" max="6924" width="7.28515625" style="66" customWidth="1"/>
    <col min="6925" max="6925" width="8.140625" style="66" customWidth="1"/>
    <col min="6926" max="6926" width="8.7109375" style="66" customWidth="1"/>
    <col min="6927" max="6927" width="6.42578125" style="66" customWidth="1"/>
    <col min="6928" max="6929" width="9.28515625" style="66" customWidth="1"/>
    <col min="6930" max="6930" width="6.42578125" style="66" customWidth="1"/>
    <col min="6931" max="6932" width="9.5703125" style="66" customWidth="1"/>
    <col min="6933" max="6933" width="6.42578125" style="66" customWidth="1"/>
    <col min="6934" max="6935" width="9.5703125" style="66" customWidth="1"/>
    <col min="6936" max="6936" width="6.7109375" style="66" customWidth="1"/>
    <col min="6937" max="6939" width="9.140625" style="66"/>
    <col min="6940" max="6940" width="10.85546875" style="66" bestFit="1" customWidth="1"/>
    <col min="6941" max="7161" width="9.140625" style="66"/>
    <col min="7162" max="7162" width="18.7109375" style="66" customWidth="1"/>
    <col min="7163" max="7164" width="9.42578125" style="66" customWidth="1"/>
    <col min="7165" max="7165" width="7.7109375" style="66" customWidth="1"/>
    <col min="7166" max="7166" width="9.28515625" style="66" customWidth="1"/>
    <col min="7167" max="7167" width="9.85546875" style="66" customWidth="1"/>
    <col min="7168" max="7168" width="7.140625" style="66" customWidth="1"/>
    <col min="7169" max="7169" width="8.5703125" style="66" customWidth="1"/>
    <col min="7170" max="7170" width="8.85546875" style="66" customWidth="1"/>
    <col min="7171" max="7171" width="7.140625" style="66" customWidth="1"/>
    <col min="7172" max="7172" width="9" style="66" customWidth="1"/>
    <col min="7173" max="7173" width="8.7109375" style="66" customWidth="1"/>
    <col min="7174" max="7174" width="6.5703125" style="66" customWidth="1"/>
    <col min="7175" max="7175" width="8.140625" style="66" customWidth="1"/>
    <col min="7176" max="7176" width="7.5703125" style="66" customWidth="1"/>
    <col min="7177" max="7177" width="7" style="66" customWidth="1"/>
    <col min="7178" max="7179" width="8.7109375" style="66" customWidth="1"/>
    <col min="7180" max="7180" width="7.28515625" style="66" customWidth="1"/>
    <col min="7181" max="7181" width="8.140625" style="66" customWidth="1"/>
    <col min="7182" max="7182" width="8.7109375" style="66" customWidth="1"/>
    <col min="7183" max="7183" width="6.42578125" style="66" customWidth="1"/>
    <col min="7184" max="7185" width="9.28515625" style="66" customWidth="1"/>
    <col min="7186" max="7186" width="6.42578125" style="66" customWidth="1"/>
    <col min="7187" max="7188" width="9.5703125" style="66" customWidth="1"/>
    <col min="7189" max="7189" width="6.42578125" style="66" customWidth="1"/>
    <col min="7190" max="7191" width="9.5703125" style="66" customWidth="1"/>
    <col min="7192" max="7192" width="6.7109375" style="66" customWidth="1"/>
    <col min="7193" max="7195" width="9.140625" style="66"/>
    <col min="7196" max="7196" width="10.85546875" style="66" bestFit="1" customWidth="1"/>
    <col min="7197" max="7417" width="9.140625" style="66"/>
    <col min="7418" max="7418" width="18.7109375" style="66" customWidth="1"/>
    <col min="7419" max="7420" width="9.42578125" style="66" customWidth="1"/>
    <col min="7421" max="7421" width="7.7109375" style="66" customWidth="1"/>
    <col min="7422" max="7422" width="9.28515625" style="66" customWidth="1"/>
    <col min="7423" max="7423" width="9.85546875" style="66" customWidth="1"/>
    <col min="7424" max="7424" width="7.140625" style="66" customWidth="1"/>
    <col min="7425" max="7425" width="8.5703125" style="66" customWidth="1"/>
    <col min="7426" max="7426" width="8.85546875" style="66" customWidth="1"/>
    <col min="7427" max="7427" width="7.140625" style="66" customWidth="1"/>
    <col min="7428" max="7428" width="9" style="66" customWidth="1"/>
    <col min="7429" max="7429" width="8.7109375" style="66" customWidth="1"/>
    <col min="7430" max="7430" width="6.5703125" style="66" customWidth="1"/>
    <col min="7431" max="7431" width="8.140625" style="66" customWidth="1"/>
    <col min="7432" max="7432" width="7.5703125" style="66" customWidth="1"/>
    <col min="7433" max="7433" width="7" style="66" customWidth="1"/>
    <col min="7434" max="7435" width="8.7109375" style="66" customWidth="1"/>
    <col min="7436" max="7436" width="7.28515625" style="66" customWidth="1"/>
    <col min="7437" max="7437" width="8.140625" style="66" customWidth="1"/>
    <col min="7438" max="7438" width="8.7109375" style="66" customWidth="1"/>
    <col min="7439" max="7439" width="6.42578125" style="66" customWidth="1"/>
    <col min="7440" max="7441" width="9.28515625" style="66" customWidth="1"/>
    <col min="7442" max="7442" width="6.42578125" style="66" customWidth="1"/>
    <col min="7443" max="7444" width="9.5703125" style="66" customWidth="1"/>
    <col min="7445" max="7445" width="6.42578125" style="66" customWidth="1"/>
    <col min="7446" max="7447" width="9.5703125" style="66" customWidth="1"/>
    <col min="7448" max="7448" width="6.7109375" style="66" customWidth="1"/>
    <col min="7449" max="7451" width="9.140625" style="66"/>
    <col min="7452" max="7452" width="10.85546875" style="66" bestFit="1" customWidth="1"/>
    <col min="7453" max="7673" width="9.140625" style="66"/>
    <col min="7674" max="7674" width="18.7109375" style="66" customWidth="1"/>
    <col min="7675" max="7676" width="9.42578125" style="66" customWidth="1"/>
    <col min="7677" max="7677" width="7.7109375" style="66" customWidth="1"/>
    <col min="7678" max="7678" width="9.28515625" style="66" customWidth="1"/>
    <col min="7679" max="7679" width="9.85546875" style="66" customWidth="1"/>
    <col min="7680" max="7680" width="7.140625" style="66" customWidth="1"/>
    <col min="7681" max="7681" width="8.5703125" style="66" customWidth="1"/>
    <col min="7682" max="7682" width="8.85546875" style="66" customWidth="1"/>
    <col min="7683" max="7683" width="7.140625" style="66" customWidth="1"/>
    <col min="7684" max="7684" width="9" style="66" customWidth="1"/>
    <col min="7685" max="7685" width="8.7109375" style="66" customWidth="1"/>
    <col min="7686" max="7686" width="6.5703125" style="66" customWidth="1"/>
    <col min="7687" max="7687" width="8.140625" style="66" customWidth="1"/>
    <col min="7688" max="7688" width="7.5703125" style="66" customWidth="1"/>
    <col min="7689" max="7689" width="7" style="66" customWidth="1"/>
    <col min="7690" max="7691" width="8.7109375" style="66" customWidth="1"/>
    <col min="7692" max="7692" width="7.28515625" style="66" customWidth="1"/>
    <col min="7693" max="7693" width="8.140625" style="66" customWidth="1"/>
    <col min="7694" max="7694" width="8.7109375" style="66" customWidth="1"/>
    <col min="7695" max="7695" width="6.42578125" style="66" customWidth="1"/>
    <col min="7696" max="7697" width="9.28515625" style="66" customWidth="1"/>
    <col min="7698" max="7698" width="6.42578125" style="66" customWidth="1"/>
    <col min="7699" max="7700" width="9.5703125" style="66" customWidth="1"/>
    <col min="7701" max="7701" width="6.42578125" style="66" customWidth="1"/>
    <col min="7702" max="7703" width="9.5703125" style="66" customWidth="1"/>
    <col min="7704" max="7704" width="6.7109375" style="66" customWidth="1"/>
    <col min="7705" max="7707" width="9.140625" style="66"/>
    <col min="7708" max="7708" width="10.85546875" style="66" bestFit="1" customWidth="1"/>
    <col min="7709" max="7929" width="9.140625" style="66"/>
    <col min="7930" max="7930" width="18.7109375" style="66" customWidth="1"/>
    <col min="7931" max="7932" width="9.42578125" style="66" customWidth="1"/>
    <col min="7933" max="7933" width="7.7109375" style="66" customWidth="1"/>
    <col min="7934" max="7934" width="9.28515625" style="66" customWidth="1"/>
    <col min="7935" max="7935" width="9.85546875" style="66" customWidth="1"/>
    <col min="7936" max="7936" width="7.140625" style="66" customWidth="1"/>
    <col min="7937" max="7937" width="8.5703125" style="66" customWidth="1"/>
    <col min="7938" max="7938" width="8.85546875" style="66" customWidth="1"/>
    <col min="7939" max="7939" width="7.140625" style="66" customWidth="1"/>
    <col min="7940" max="7940" width="9" style="66" customWidth="1"/>
    <col min="7941" max="7941" width="8.7109375" style="66" customWidth="1"/>
    <col min="7942" max="7942" width="6.5703125" style="66" customWidth="1"/>
    <col min="7943" max="7943" width="8.140625" style="66" customWidth="1"/>
    <col min="7944" max="7944" width="7.5703125" style="66" customWidth="1"/>
    <col min="7945" max="7945" width="7" style="66" customWidth="1"/>
    <col min="7946" max="7947" width="8.7109375" style="66" customWidth="1"/>
    <col min="7948" max="7948" width="7.28515625" style="66" customWidth="1"/>
    <col min="7949" max="7949" width="8.140625" style="66" customWidth="1"/>
    <col min="7950" max="7950" width="8.7109375" style="66" customWidth="1"/>
    <col min="7951" max="7951" width="6.42578125" style="66" customWidth="1"/>
    <col min="7952" max="7953" width="9.28515625" style="66" customWidth="1"/>
    <col min="7954" max="7954" width="6.42578125" style="66" customWidth="1"/>
    <col min="7955" max="7956" width="9.5703125" style="66" customWidth="1"/>
    <col min="7957" max="7957" width="6.42578125" style="66" customWidth="1"/>
    <col min="7958" max="7959" width="9.5703125" style="66" customWidth="1"/>
    <col min="7960" max="7960" width="6.7109375" style="66" customWidth="1"/>
    <col min="7961" max="7963" width="9.140625" style="66"/>
    <col min="7964" max="7964" width="10.85546875" style="66" bestFit="1" customWidth="1"/>
    <col min="7965" max="8185" width="9.140625" style="66"/>
    <col min="8186" max="8186" width="18.7109375" style="66" customWidth="1"/>
    <col min="8187" max="8188" width="9.42578125" style="66" customWidth="1"/>
    <col min="8189" max="8189" width="7.7109375" style="66" customWidth="1"/>
    <col min="8190" max="8190" width="9.28515625" style="66" customWidth="1"/>
    <col min="8191" max="8191" width="9.85546875" style="66" customWidth="1"/>
    <col min="8192" max="8192" width="7.140625" style="66" customWidth="1"/>
    <col min="8193" max="8193" width="8.5703125" style="66" customWidth="1"/>
    <col min="8194" max="8194" width="8.85546875" style="66" customWidth="1"/>
    <col min="8195" max="8195" width="7.140625" style="66" customWidth="1"/>
    <col min="8196" max="8196" width="9" style="66" customWidth="1"/>
    <col min="8197" max="8197" width="8.7109375" style="66" customWidth="1"/>
    <col min="8198" max="8198" width="6.5703125" style="66" customWidth="1"/>
    <col min="8199" max="8199" width="8.140625" style="66" customWidth="1"/>
    <col min="8200" max="8200" width="7.5703125" style="66" customWidth="1"/>
    <col min="8201" max="8201" width="7" style="66" customWidth="1"/>
    <col min="8202" max="8203" width="8.7109375" style="66" customWidth="1"/>
    <col min="8204" max="8204" width="7.28515625" style="66" customWidth="1"/>
    <col min="8205" max="8205" width="8.140625" style="66" customWidth="1"/>
    <col min="8206" max="8206" width="8.7109375" style="66" customWidth="1"/>
    <col min="8207" max="8207" width="6.42578125" style="66" customWidth="1"/>
    <col min="8208" max="8209" width="9.28515625" style="66" customWidth="1"/>
    <col min="8210" max="8210" width="6.42578125" style="66" customWidth="1"/>
    <col min="8211" max="8212" width="9.5703125" style="66" customWidth="1"/>
    <col min="8213" max="8213" width="6.42578125" style="66" customWidth="1"/>
    <col min="8214" max="8215" width="9.5703125" style="66" customWidth="1"/>
    <col min="8216" max="8216" width="6.7109375" style="66" customWidth="1"/>
    <col min="8217" max="8219" width="9.140625" style="66"/>
    <col min="8220" max="8220" width="10.85546875" style="66" bestFit="1" customWidth="1"/>
    <col min="8221" max="8441" width="9.140625" style="66"/>
    <col min="8442" max="8442" width="18.7109375" style="66" customWidth="1"/>
    <col min="8443" max="8444" width="9.42578125" style="66" customWidth="1"/>
    <col min="8445" max="8445" width="7.7109375" style="66" customWidth="1"/>
    <col min="8446" max="8446" width="9.28515625" style="66" customWidth="1"/>
    <col min="8447" max="8447" width="9.85546875" style="66" customWidth="1"/>
    <col min="8448" max="8448" width="7.140625" style="66" customWidth="1"/>
    <col min="8449" max="8449" width="8.5703125" style="66" customWidth="1"/>
    <col min="8450" max="8450" width="8.85546875" style="66" customWidth="1"/>
    <col min="8451" max="8451" width="7.140625" style="66" customWidth="1"/>
    <col min="8452" max="8452" width="9" style="66" customWidth="1"/>
    <col min="8453" max="8453" width="8.7109375" style="66" customWidth="1"/>
    <col min="8454" max="8454" width="6.5703125" style="66" customWidth="1"/>
    <col min="8455" max="8455" width="8.140625" style="66" customWidth="1"/>
    <col min="8456" max="8456" width="7.5703125" style="66" customWidth="1"/>
    <col min="8457" max="8457" width="7" style="66" customWidth="1"/>
    <col min="8458" max="8459" width="8.7109375" style="66" customWidth="1"/>
    <col min="8460" max="8460" width="7.28515625" style="66" customWidth="1"/>
    <col min="8461" max="8461" width="8.140625" style="66" customWidth="1"/>
    <col min="8462" max="8462" width="8.7109375" style="66" customWidth="1"/>
    <col min="8463" max="8463" width="6.42578125" style="66" customWidth="1"/>
    <col min="8464" max="8465" width="9.28515625" style="66" customWidth="1"/>
    <col min="8466" max="8466" width="6.42578125" style="66" customWidth="1"/>
    <col min="8467" max="8468" width="9.5703125" style="66" customWidth="1"/>
    <col min="8469" max="8469" width="6.42578125" style="66" customWidth="1"/>
    <col min="8470" max="8471" width="9.5703125" style="66" customWidth="1"/>
    <col min="8472" max="8472" width="6.7109375" style="66" customWidth="1"/>
    <col min="8473" max="8475" width="9.140625" style="66"/>
    <col min="8476" max="8476" width="10.85546875" style="66" bestFit="1" customWidth="1"/>
    <col min="8477" max="8697" width="9.140625" style="66"/>
    <col min="8698" max="8698" width="18.7109375" style="66" customWidth="1"/>
    <col min="8699" max="8700" width="9.42578125" style="66" customWidth="1"/>
    <col min="8701" max="8701" width="7.7109375" style="66" customWidth="1"/>
    <col min="8702" max="8702" width="9.28515625" style="66" customWidth="1"/>
    <col min="8703" max="8703" width="9.85546875" style="66" customWidth="1"/>
    <col min="8704" max="8704" width="7.140625" style="66" customWidth="1"/>
    <col min="8705" max="8705" width="8.5703125" style="66" customWidth="1"/>
    <col min="8706" max="8706" width="8.85546875" style="66" customWidth="1"/>
    <col min="8707" max="8707" width="7.140625" style="66" customWidth="1"/>
    <col min="8708" max="8708" width="9" style="66" customWidth="1"/>
    <col min="8709" max="8709" width="8.7109375" style="66" customWidth="1"/>
    <col min="8710" max="8710" width="6.5703125" style="66" customWidth="1"/>
    <col min="8711" max="8711" width="8.140625" style="66" customWidth="1"/>
    <col min="8712" max="8712" width="7.5703125" style="66" customWidth="1"/>
    <col min="8713" max="8713" width="7" style="66" customWidth="1"/>
    <col min="8714" max="8715" width="8.7109375" style="66" customWidth="1"/>
    <col min="8716" max="8716" width="7.28515625" style="66" customWidth="1"/>
    <col min="8717" max="8717" width="8.140625" style="66" customWidth="1"/>
    <col min="8718" max="8718" width="8.7109375" style="66" customWidth="1"/>
    <col min="8719" max="8719" width="6.42578125" style="66" customWidth="1"/>
    <col min="8720" max="8721" width="9.28515625" style="66" customWidth="1"/>
    <col min="8722" max="8722" width="6.42578125" style="66" customWidth="1"/>
    <col min="8723" max="8724" width="9.5703125" style="66" customWidth="1"/>
    <col min="8725" max="8725" width="6.42578125" style="66" customWidth="1"/>
    <col min="8726" max="8727" width="9.5703125" style="66" customWidth="1"/>
    <col min="8728" max="8728" width="6.7109375" style="66" customWidth="1"/>
    <col min="8729" max="8731" width="9.140625" style="66"/>
    <col min="8732" max="8732" width="10.85546875" style="66" bestFit="1" customWidth="1"/>
    <col min="8733" max="8953" width="9.140625" style="66"/>
    <col min="8954" max="8954" width="18.7109375" style="66" customWidth="1"/>
    <col min="8955" max="8956" width="9.42578125" style="66" customWidth="1"/>
    <col min="8957" max="8957" width="7.7109375" style="66" customWidth="1"/>
    <col min="8958" max="8958" width="9.28515625" style="66" customWidth="1"/>
    <col min="8959" max="8959" width="9.85546875" style="66" customWidth="1"/>
    <col min="8960" max="8960" width="7.140625" style="66" customWidth="1"/>
    <col min="8961" max="8961" width="8.5703125" style="66" customWidth="1"/>
    <col min="8962" max="8962" width="8.85546875" style="66" customWidth="1"/>
    <col min="8963" max="8963" width="7.140625" style="66" customWidth="1"/>
    <col min="8964" max="8964" width="9" style="66" customWidth="1"/>
    <col min="8965" max="8965" width="8.7109375" style="66" customWidth="1"/>
    <col min="8966" max="8966" width="6.5703125" style="66" customWidth="1"/>
    <col min="8967" max="8967" width="8.140625" style="66" customWidth="1"/>
    <col min="8968" max="8968" width="7.5703125" style="66" customWidth="1"/>
    <col min="8969" max="8969" width="7" style="66" customWidth="1"/>
    <col min="8970" max="8971" width="8.7109375" style="66" customWidth="1"/>
    <col min="8972" max="8972" width="7.28515625" style="66" customWidth="1"/>
    <col min="8973" max="8973" width="8.140625" style="66" customWidth="1"/>
    <col min="8974" max="8974" width="8.7109375" style="66" customWidth="1"/>
    <col min="8975" max="8975" width="6.42578125" style="66" customWidth="1"/>
    <col min="8976" max="8977" width="9.28515625" style="66" customWidth="1"/>
    <col min="8978" max="8978" width="6.42578125" style="66" customWidth="1"/>
    <col min="8979" max="8980" width="9.5703125" style="66" customWidth="1"/>
    <col min="8981" max="8981" width="6.42578125" style="66" customWidth="1"/>
    <col min="8982" max="8983" width="9.5703125" style="66" customWidth="1"/>
    <col min="8984" max="8984" width="6.7109375" style="66" customWidth="1"/>
    <col min="8985" max="8987" width="9.140625" style="66"/>
    <col min="8988" max="8988" width="10.85546875" style="66" bestFit="1" customWidth="1"/>
    <col min="8989" max="9209" width="9.140625" style="66"/>
    <col min="9210" max="9210" width="18.7109375" style="66" customWidth="1"/>
    <col min="9211" max="9212" width="9.42578125" style="66" customWidth="1"/>
    <col min="9213" max="9213" width="7.7109375" style="66" customWidth="1"/>
    <col min="9214" max="9214" width="9.28515625" style="66" customWidth="1"/>
    <col min="9215" max="9215" width="9.85546875" style="66" customWidth="1"/>
    <col min="9216" max="9216" width="7.140625" style="66" customWidth="1"/>
    <col min="9217" max="9217" width="8.5703125" style="66" customWidth="1"/>
    <col min="9218" max="9218" width="8.85546875" style="66" customWidth="1"/>
    <col min="9219" max="9219" width="7.140625" style="66" customWidth="1"/>
    <col min="9220" max="9220" width="9" style="66" customWidth="1"/>
    <col min="9221" max="9221" width="8.7109375" style="66" customWidth="1"/>
    <col min="9222" max="9222" width="6.5703125" style="66" customWidth="1"/>
    <col min="9223" max="9223" width="8.140625" style="66" customWidth="1"/>
    <col min="9224" max="9224" width="7.5703125" style="66" customWidth="1"/>
    <col min="9225" max="9225" width="7" style="66" customWidth="1"/>
    <col min="9226" max="9227" width="8.7109375" style="66" customWidth="1"/>
    <col min="9228" max="9228" width="7.28515625" style="66" customWidth="1"/>
    <col min="9229" max="9229" width="8.140625" style="66" customWidth="1"/>
    <col min="9230" max="9230" width="8.7109375" style="66" customWidth="1"/>
    <col min="9231" max="9231" width="6.42578125" style="66" customWidth="1"/>
    <col min="9232" max="9233" width="9.28515625" style="66" customWidth="1"/>
    <col min="9234" max="9234" width="6.42578125" style="66" customWidth="1"/>
    <col min="9235" max="9236" width="9.5703125" style="66" customWidth="1"/>
    <col min="9237" max="9237" width="6.42578125" style="66" customWidth="1"/>
    <col min="9238" max="9239" width="9.5703125" style="66" customWidth="1"/>
    <col min="9240" max="9240" width="6.7109375" style="66" customWidth="1"/>
    <col min="9241" max="9243" width="9.140625" style="66"/>
    <col min="9244" max="9244" width="10.85546875" style="66" bestFit="1" customWidth="1"/>
    <col min="9245" max="9465" width="9.140625" style="66"/>
    <col min="9466" max="9466" width="18.7109375" style="66" customWidth="1"/>
    <col min="9467" max="9468" width="9.42578125" style="66" customWidth="1"/>
    <col min="9469" max="9469" width="7.7109375" style="66" customWidth="1"/>
    <col min="9470" max="9470" width="9.28515625" style="66" customWidth="1"/>
    <col min="9471" max="9471" width="9.85546875" style="66" customWidth="1"/>
    <col min="9472" max="9472" width="7.140625" style="66" customWidth="1"/>
    <col min="9473" max="9473" width="8.5703125" style="66" customWidth="1"/>
    <col min="9474" max="9474" width="8.85546875" style="66" customWidth="1"/>
    <col min="9475" max="9475" width="7.140625" style="66" customWidth="1"/>
    <col min="9476" max="9476" width="9" style="66" customWidth="1"/>
    <col min="9477" max="9477" width="8.7109375" style="66" customWidth="1"/>
    <col min="9478" max="9478" width="6.5703125" style="66" customWidth="1"/>
    <col min="9479" max="9479" width="8.140625" style="66" customWidth="1"/>
    <col min="9480" max="9480" width="7.5703125" style="66" customWidth="1"/>
    <col min="9481" max="9481" width="7" style="66" customWidth="1"/>
    <col min="9482" max="9483" width="8.7109375" style="66" customWidth="1"/>
    <col min="9484" max="9484" width="7.28515625" style="66" customWidth="1"/>
    <col min="9485" max="9485" width="8.140625" style="66" customWidth="1"/>
    <col min="9486" max="9486" width="8.7109375" style="66" customWidth="1"/>
    <col min="9487" max="9487" width="6.42578125" style="66" customWidth="1"/>
    <col min="9488" max="9489" width="9.28515625" style="66" customWidth="1"/>
    <col min="9490" max="9490" width="6.42578125" style="66" customWidth="1"/>
    <col min="9491" max="9492" width="9.5703125" style="66" customWidth="1"/>
    <col min="9493" max="9493" width="6.42578125" style="66" customWidth="1"/>
    <col min="9494" max="9495" width="9.5703125" style="66" customWidth="1"/>
    <col min="9496" max="9496" width="6.7109375" style="66" customWidth="1"/>
    <col min="9497" max="9499" width="9.140625" style="66"/>
    <col min="9500" max="9500" width="10.85546875" style="66" bestFit="1" customWidth="1"/>
    <col min="9501" max="9721" width="9.140625" style="66"/>
    <col min="9722" max="9722" width="18.7109375" style="66" customWidth="1"/>
    <col min="9723" max="9724" width="9.42578125" style="66" customWidth="1"/>
    <col min="9725" max="9725" width="7.7109375" style="66" customWidth="1"/>
    <col min="9726" max="9726" width="9.28515625" style="66" customWidth="1"/>
    <col min="9727" max="9727" width="9.85546875" style="66" customWidth="1"/>
    <col min="9728" max="9728" width="7.140625" style="66" customWidth="1"/>
    <col min="9729" max="9729" width="8.5703125" style="66" customWidth="1"/>
    <col min="9730" max="9730" width="8.85546875" style="66" customWidth="1"/>
    <col min="9731" max="9731" width="7.140625" style="66" customWidth="1"/>
    <col min="9732" max="9732" width="9" style="66" customWidth="1"/>
    <col min="9733" max="9733" width="8.7109375" style="66" customWidth="1"/>
    <col min="9734" max="9734" width="6.5703125" style="66" customWidth="1"/>
    <col min="9735" max="9735" width="8.140625" style="66" customWidth="1"/>
    <col min="9736" max="9736" width="7.5703125" style="66" customWidth="1"/>
    <col min="9737" max="9737" width="7" style="66" customWidth="1"/>
    <col min="9738" max="9739" width="8.7109375" style="66" customWidth="1"/>
    <col min="9740" max="9740" width="7.28515625" style="66" customWidth="1"/>
    <col min="9741" max="9741" width="8.140625" style="66" customWidth="1"/>
    <col min="9742" max="9742" width="8.7109375" style="66" customWidth="1"/>
    <col min="9743" max="9743" width="6.42578125" style="66" customWidth="1"/>
    <col min="9744" max="9745" width="9.28515625" style="66" customWidth="1"/>
    <col min="9746" max="9746" width="6.42578125" style="66" customWidth="1"/>
    <col min="9747" max="9748" width="9.5703125" style="66" customWidth="1"/>
    <col min="9749" max="9749" width="6.42578125" style="66" customWidth="1"/>
    <col min="9750" max="9751" width="9.5703125" style="66" customWidth="1"/>
    <col min="9752" max="9752" width="6.7109375" style="66" customWidth="1"/>
    <col min="9753" max="9755" width="9.140625" style="66"/>
    <col min="9756" max="9756" width="10.85546875" style="66" bestFit="1" customWidth="1"/>
    <col min="9757" max="9977" width="9.140625" style="66"/>
    <col min="9978" max="9978" width="18.7109375" style="66" customWidth="1"/>
    <col min="9979" max="9980" width="9.42578125" style="66" customWidth="1"/>
    <col min="9981" max="9981" width="7.7109375" style="66" customWidth="1"/>
    <col min="9982" max="9982" width="9.28515625" style="66" customWidth="1"/>
    <col min="9983" max="9983" width="9.85546875" style="66" customWidth="1"/>
    <col min="9984" max="9984" width="7.140625" style="66" customWidth="1"/>
    <col min="9985" max="9985" width="8.5703125" style="66" customWidth="1"/>
    <col min="9986" max="9986" width="8.85546875" style="66" customWidth="1"/>
    <col min="9987" max="9987" width="7.140625" style="66" customWidth="1"/>
    <col min="9988" max="9988" width="9" style="66" customWidth="1"/>
    <col min="9989" max="9989" width="8.7109375" style="66" customWidth="1"/>
    <col min="9990" max="9990" width="6.5703125" style="66" customWidth="1"/>
    <col min="9991" max="9991" width="8.140625" style="66" customWidth="1"/>
    <col min="9992" max="9992" width="7.5703125" style="66" customWidth="1"/>
    <col min="9993" max="9993" width="7" style="66" customWidth="1"/>
    <col min="9994" max="9995" width="8.7109375" style="66" customWidth="1"/>
    <col min="9996" max="9996" width="7.28515625" style="66" customWidth="1"/>
    <col min="9997" max="9997" width="8.140625" style="66" customWidth="1"/>
    <col min="9998" max="9998" width="8.7109375" style="66" customWidth="1"/>
    <col min="9999" max="9999" width="6.42578125" style="66" customWidth="1"/>
    <col min="10000" max="10001" width="9.28515625" style="66" customWidth="1"/>
    <col min="10002" max="10002" width="6.42578125" style="66" customWidth="1"/>
    <col min="10003" max="10004" width="9.5703125" style="66" customWidth="1"/>
    <col min="10005" max="10005" width="6.42578125" style="66" customWidth="1"/>
    <col min="10006" max="10007" width="9.5703125" style="66" customWidth="1"/>
    <col min="10008" max="10008" width="6.7109375" style="66" customWidth="1"/>
    <col min="10009" max="10011" width="9.140625" style="66"/>
    <col min="10012" max="10012" width="10.85546875" style="66" bestFit="1" customWidth="1"/>
    <col min="10013" max="10233" width="9.140625" style="66"/>
    <col min="10234" max="10234" width="18.7109375" style="66" customWidth="1"/>
    <col min="10235" max="10236" width="9.42578125" style="66" customWidth="1"/>
    <col min="10237" max="10237" width="7.7109375" style="66" customWidth="1"/>
    <col min="10238" max="10238" width="9.28515625" style="66" customWidth="1"/>
    <col min="10239" max="10239" width="9.85546875" style="66" customWidth="1"/>
    <col min="10240" max="10240" width="7.140625" style="66" customWidth="1"/>
    <col min="10241" max="10241" width="8.5703125" style="66" customWidth="1"/>
    <col min="10242" max="10242" width="8.85546875" style="66" customWidth="1"/>
    <col min="10243" max="10243" width="7.140625" style="66" customWidth="1"/>
    <col min="10244" max="10244" width="9" style="66" customWidth="1"/>
    <col min="10245" max="10245" width="8.7109375" style="66" customWidth="1"/>
    <col min="10246" max="10246" width="6.5703125" style="66" customWidth="1"/>
    <col min="10247" max="10247" width="8.140625" style="66" customWidth="1"/>
    <col min="10248" max="10248" width="7.5703125" style="66" customWidth="1"/>
    <col min="10249" max="10249" width="7" style="66" customWidth="1"/>
    <col min="10250" max="10251" width="8.7109375" style="66" customWidth="1"/>
    <col min="10252" max="10252" width="7.28515625" style="66" customWidth="1"/>
    <col min="10253" max="10253" width="8.140625" style="66" customWidth="1"/>
    <col min="10254" max="10254" width="8.7109375" style="66" customWidth="1"/>
    <col min="10255" max="10255" width="6.42578125" style="66" customWidth="1"/>
    <col min="10256" max="10257" width="9.28515625" style="66" customWidth="1"/>
    <col min="10258" max="10258" width="6.42578125" style="66" customWidth="1"/>
    <col min="10259" max="10260" width="9.5703125" style="66" customWidth="1"/>
    <col min="10261" max="10261" width="6.42578125" style="66" customWidth="1"/>
    <col min="10262" max="10263" width="9.5703125" style="66" customWidth="1"/>
    <col min="10264" max="10264" width="6.7109375" style="66" customWidth="1"/>
    <col min="10265" max="10267" width="9.140625" style="66"/>
    <col min="10268" max="10268" width="10.85546875" style="66" bestFit="1" customWidth="1"/>
    <col min="10269" max="10489" width="9.140625" style="66"/>
    <col min="10490" max="10490" width="18.7109375" style="66" customWidth="1"/>
    <col min="10491" max="10492" width="9.42578125" style="66" customWidth="1"/>
    <col min="10493" max="10493" width="7.7109375" style="66" customWidth="1"/>
    <col min="10494" max="10494" width="9.28515625" style="66" customWidth="1"/>
    <col min="10495" max="10495" width="9.85546875" style="66" customWidth="1"/>
    <col min="10496" max="10496" width="7.140625" style="66" customWidth="1"/>
    <col min="10497" max="10497" width="8.5703125" style="66" customWidth="1"/>
    <col min="10498" max="10498" width="8.85546875" style="66" customWidth="1"/>
    <col min="10499" max="10499" width="7.140625" style="66" customWidth="1"/>
    <col min="10500" max="10500" width="9" style="66" customWidth="1"/>
    <col min="10501" max="10501" width="8.7109375" style="66" customWidth="1"/>
    <col min="10502" max="10502" width="6.5703125" style="66" customWidth="1"/>
    <col min="10503" max="10503" width="8.140625" style="66" customWidth="1"/>
    <col min="10504" max="10504" width="7.5703125" style="66" customWidth="1"/>
    <col min="10505" max="10505" width="7" style="66" customWidth="1"/>
    <col min="10506" max="10507" width="8.7109375" style="66" customWidth="1"/>
    <col min="10508" max="10508" width="7.28515625" style="66" customWidth="1"/>
    <col min="10509" max="10509" width="8.140625" style="66" customWidth="1"/>
    <col min="10510" max="10510" width="8.7109375" style="66" customWidth="1"/>
    <col min="10511" max="10511" width="6.42578125" style="66" customWidth="1"/>
    <col min="10512" max="10513" width="9.28515625" style="66" customWidth="1"/>
    <col min="10514" max="10514" width="6.42578125" style="66" customWidth="1"/>
    <col min="10515" max="10516" width="9.5703125" style="66" customWidth="1"/>
    <col min="10517" max="10517" width="6.42578125" style="66" customWidth="1"/>
    <col min="10518" max="10519" width="9.5703125" style="66" customWidth="1"/>
    <col min="10520" max="10520" width="6.7109375" style="66" customWidth="1"/>
    <col min="10521" max="10523" width="9.140625" style="66"/>
    <col min="10524" max="10524" width="10.85546875" style="66" bestFit="1" customWidth="1"/>
    <col min="10525" max="10745" width="9.140625" style="66"/>
    <col min="10746" max="10746" width="18.7109375" style="66" customWidth="1"/>
    <col min="10747" max="10748" width="9.42578125" style="66" customWidth="1"/>
    <col min="10749" max="10749" width="7.7109375" style="66" customWidth="1"/>
    <col min="10750" max="10750" width="9.28515625" style="66" customWidth="1"/>
    <col min="10751" max="10751" width="9.85546875" style="66" customWidth="1"/>
    <col min="10752" max="10752" width="7.140625" style="66" customWidth="1"/>
    <col min="10753" max="10753" width="8.5703125" style="66" customWidth="1"/>
    <col min="10754" max="10754" width="8.85546875" style="66" customWidth="1"/>
    <col min="10755" max="10755" width="7.140625" style="66" customWidth="1"/>
    <col min="10756" max="10756" width="9" style="66" customWidth="1"/>
    <col min="10757" max="10757" width="8.7109375" style="66" customWidth="1"/>
    <col min="10758" max="10758" width="6.5703125" style="66" customWidth="1"/>
    <col min="10759" max="10759" width="8.140625" style="66" customWidth="1"/>
    <col min="10760" max="10760" width="7.5703125" style="66" customWidth="1"/>
    <col min="10761" max="10761" width="7" style="66" customWidth="1"/>
    <col min="10762" max="10763" width="8.7109375" style="66" customWidth="1"/>
    <col min="10764" max="10764" width="7.28515625" style="66" customWidth="1"/>
    <col min="10765" max="10765" width="8.140625" style="66" customWidth="1"/>
    <col min="10766" max="10766" width="8.7109375" style="66" customWidth="1"/>
    <col min="10767" max="10767" width="6.42578125" style="66" customWidth="1"/>
    <col min="10768" max="10769" width="9.28515625" style="66" customWidth="1"/>
    <col min="10770" max="10770" width="6.42578125" style="66" customWidth="1"/>
    <col min="10771" max="10772" width="9.5703125" style="66" customWidth="1"/>
    <col min="10773" max="10773" width="6.42578125" style="66" customWidth="1"/>
    <col min="10774" max="10775" width="9.5703125" style="66" customWidth="1"/>
    <col min="10776" max="10776" width="6.7109375" style="66" customWidth="1"/>
    <col min="10777" max="10779" width="9.140625" style="66"/>
    <col min="10780" max="10780" width="10.85546875" style="66" bestFit="1" customWidth="1"/>
    <col min="10781" max="11001" width="9.140625" style="66"/>
    <col min="11002" max="11002" width="18.7109375" style="66" customWidth="1"/>
    <col min="11003" max="11004" width="9.42578125" style="66" customWidth="1"/>
    <col min="11005" max="11005" width="7.7109375" style="66" customWidth="1"/>
    <col min="11006" max="11006" width="9.28515625" style="66" customWidth="1"/>
    <col min="11007" max="11007" width="9.85546875" style="66" customWidth="1"/>
    <col min="11008" max="11008" width="7.140625" style="66" customWidth="1"/>
    <col min="11009" max="11009" width="8.5703125" style="66" customWidth="1"/>
    <col min="11010" max="11010" width="8.85546875" style="66" customWidth="1"/>
    <col min="11011" max="11011" width="7.140625" style="66" customWidth="1"/>
    <col min="11012" max="11012" width="9" style="66" customWidth="1"/>
    <col min="11013" max="11013" width="8.7109375" style="66" customWidth="1"/>
    <col min="11014" max="11014" width="6.5703125" style="66" customWidth="1"/>
    <col min="11015" max="11015" width="8.140625" style="66" customWidth="1"/>
    <col min="11016" max="11016" width="7.5703125" style="66" customWidth="1"/>
    <col min="11017" max="11017" width="7" style="66" customWidth="1"/>
    <col min="11018" max="11019" width="8.7109375" style="66" customWidth="1"/>
    <col min="11020" max="11020" width="7.28515625" style="66" customWidth="1"/>
    <col min="11021" max="11021" width="8.140625" style="66" customWidth="1"/>
    <col min="11022" max="11022" width="8.7109375" style="66" customWidth="1"/>
    <col min="11023" max="11023" width="6.42578125" style="66" customWidth="1"/>
    <col min="11024" max="11025" width="9.28515625" style="66" customWidth="1"/>
    <col min="11026" max="11026" width="6.42578125" style="66" customWidth="1"/>
    <col min="11027" max="11028" width="9.5703125" style="66" customWidth="1"/>
    <col min="11029" max="11029" width="6.42578125" style="66" customWidth="1"/>
    <col min="11030" max="11031" width="9.5703125" style="66" customWidth="1"/>
    <col min="11032" max="11032" width="6.7109375" style="66" customWidth="1"/>
    <col min="11033" max="11035" width="9.140625" style="66"/>
    <col min="11036" max="11036" width="10.85546875" style="66" bestFit="1" customWidth="1"/>
    <col min="11037" max="11257" width="9.140625" style="66"/>
    <col min="11258" max="11258" width="18.7109375" style="66" customWidth="1"/>
    <col min="11259" max="11260" width="9.42578125" style="66" customWidth="1"/>
    <col min="11261" max="11261" width="7.7109375" style="66" customWidth="1"/>
    <col min="11262" max="11262" width="9.28515625" style="66" customWidth="1"/>
    <col min="11263" max="11263" width="9.85546875" style="66" customWidth="1"/>
    <col min="11264" max="11264" width="7.140625" style="66" customWidth="1"/>
    <col min="11265" max="11265" width="8.5703125" style="66" customWidth="1"/>
    <col min="11266" max="11266" width="8.85546875" style="66" customWidth="1"/>
    <col min="11267" max="11267" width="7.140625" style="66" customWidth="1"/>
    <col min="11268" max="11268" width="9" style="66" customWidth="1"/>
    <col min="11269" max="11269" width="8.7109375" style="66" customWidth="1"/>
    <col min="11270" max="11270" width="6.5703125" style="66" customWidth="1"/>
    <col min="11271" max="11271" width="8.140625" style="66" customWidth="1"/>
    <col min="11272" max="11272" width="7.5703125" style="66" customWidth="1"/>
    <col min="11273" max="11273" width="7" style="66" customWidth="1"/>
    <col min="11274" max="11275" width="8.7109375" style="66" customWidth="1"/>
    <col min="11276" max="11276" width="7.28515625" style="66" customWidth="1"/>
    <col min="11277" max="11277" width="8.140625" style="66" customWidth="1"/>
    <col min="11278" max="11278" width="8.7109375" style="66" customWidth="1"/>
    <col min="11279" max="11279" width="6.42578125" style="66" customWidth="1"/>
    <col min="11280" max="11281" width="9.28515625" style="66" customWidth="1"/>
    <col min="11282" max="11282" width="6.42578125" style="66" customWidth="1"/>
    <col min="11283" max="11284" width="9.5703125" style="66" customWidth="1"/>
    <col min="11285" max="11285" width="6.42578125" style="66" customWidth="1"/>
    <col min="11286" max="11287" width="9.5703125" style="66" customWidth="1"/>
    <col min="11288" max="11288" width="6.7109375" style="66" customWidth="1"/>
    <col min="11289" max="11291" width="9.140625" style="66"/>
    <col min="11292" max="11292" width="10.85546875" style="66" bestFit="1" customWidth="1"/>
    <col min="11293" max="11513" width="9.140625" style="66"/>
    <col min="11514" max="11514" width="18.7109375" style="66" customWidth="1"/>
    <col min="11515" max="11516" width="9.42578125" style="66" customWidth="1"/>
    <col min="11517" max="11517" width="7.7109375" style="66" customWidth="1"/>
    <col min="11518" max="11518" width="9.28515625" style="66" customWidth="1"/>
    <col min="11519" max="11519" width="9.85546875" style="66" customWidth="1"/>
    <col min="11520" max="11520" width="7.140625" style="66" customWidth="1"/>
    <col min="11521" max="11521" width="8.5703125" style="66" customWidth="1"/>
    <col min="11522" max="11522" width="8.85546875" style="66" customWidth="1"/>
    <col min="11523" max="11523" width="7.140625" style="66" customWidth="1"/>
    <col min="11524" max="11524" width="9" style="66" customWidth="1"/>
    <col min="11525" max="11525" width="8.7109375" style="66" customWidth="1"/>
    <col min="11526" max="11526" width="6.5703125" style="66" customWidth="1"/>
    <col min="11527" max="11527" width="8.140625" style="66" customWidth="1"/>
    <col min="11528" max="11528" width="7.5703125" style="66" customWidth="1"/>
    <col min="11529" max="11529" width="7" style="66" customWidth="1"/>
    <col min="11530" max="11531" width="8.7109375" style="66" customWidth="1"/>
    <col min="11532" max="11532" width="7.28515625" style="66" customWidth="1"/>
    <col min="11533" max="11533" width="8.140625" style="66" customWidth="1"/>
    <col min="11534" max="11534" width="8.7109375" style="66" customWidth="1"/>
    <col min="11535" max="11535" width="6.42578125" style="66" customWidth="1"/>
    <col min="11536" max="11537" width="9.28515625" style="66" customWidth="1"/>
    <col min="11538" max="11538" width="6.42578125" style="66" customWidth="1"/>
    <col min="11539" max="11540" width="9.5703125" style="66" customWidth="1"/>
    <col min="11541" max="11541" width="6.42578125" style="66" customWidth="1"/>
    <col min="11542" max="11543" width="9.5703125" style="66" customWidth="1"/>
    <col min="11544" max="11544" width="6.7109375" style="66" customWidth="1"/>
    <col min="11545" max="11547" width="9.140625" style="66"/>
    <col min="11548" max="11548" width="10.85546875" style="66" bestFit="1" customWidth="1"/>
    <col min="11549" max="11769" width="9.140625" style="66"/>
    <col min="11770" max="11770" width="18.7109375" style="66" customWidth="1"/>
    <col min="11771" max="11772" width="9.42578125" style="66" customWidth="1"/>
    <col min="11773" max="11773" width="7.7109375" style="66" customWidth="1"/>
    <col min="11774" max="11774" width="9.28515625" style="66" customWidth="1"/>
    <col min="11775" max="11775" width="9.85546875" style="66" customWidth="1"/>
    <col min="11776" max="11776" width="7.140625" style="66" customWidth="1"/>
    <col min="11777" max="11777" width="8.5703125" style="66" customWidth="1"/>
    <col min="11778" max="11778" width="8.85546875" style="66" customWidth="1"/>
    <col min="11779" max="11779" width="7.140625" style="66" customWidth="1"/>
    <col min="11780" max="11780" width="9" style="66" customWidth="1"/>
    <col min="11781" max="11781" width="8.7109375" style="66" customWidth="1"/>
    <col min="11782" max="11782" width="6.5703125" style="66" customWidth="1"/>
    <col min="11783" max="11783" width="8.140625" style="66" customWidth="1"/>
    <col min="11784" max="11784" width="7.5703125" style="66" customWidth="1"/>
    <col min="11785" max="11785" width="7" style="66" customWidth="1"/>
    <col min="11786" max="11787" width="8.7109375" style="66" customWidth="1"/>
    <col min="11788" max="11788" width="7.28515625" style="66" customWidth="1"/>
    <col min="11789" max="11789" width="8.140625" style="66" customWidth="1"/>
    <col min="11790" max="11790" width="8.7109375" style="66" customWidth="1"/>
    <col min="11791" max="11791" width="6.42578125" style="66" customWidth="1"/>
    <col min="11792" max="11793" width="9.28515625" style="66" customWidth="1"/>
    <col min="11794" max="11794" width="6.42578125" style="66" customWidth="1"/>
    <col min="11795" max="11796" width="9.5703125" style="66" customWidth="1"/>
    <col min="11797" max="11797" width="6.42578125" style="66" customWidth="1"/>
    <col min="11798" max="11799" width="9.5703125" style="66" customWidth="1"/>
    <col min="11800" max="11800" width="6.7109375" style="66" customWidth="1"/>
    <col min="11801" max="11803" width="9.140625" style="66"/>
    <col min="11804" max="11804" width="10.85546875" style="66" bestFit="1" customWidth="1"/>
    <col min="11805" max="12025" width="9.140625" style="66"/>
    <col min="12026" max="12026" width="18.7109375" style="66" customWidth="1"/>
    <col min="12027" max="12028" width="9.42578125" style="66" customWidth="1"/>
    <col min="12029" max="12029" width="7.7109375" style="66" customWidth="1"/>
    <col min="12030" max="12030" width="9.28515625" style="66" customWidth="1"/>
    <col min="12031" max="12031" width="9.85546875" style="66" customWidth="1"/>
    <col min="12032" max="12032" width="7.140625" style="66" customWidth="1"/>
    <col min="12033" max="12033" width="8.5703125" style="66" customWidth="1"/>
    <col min="12034" max="12034" width="8.85546875" style="66" customWidth="1"/>
    <col min="12035" max="12035" width="7.140625" style="66" customWidth="1"/>
    <col min="12036" max="12036" width="9" style="66" customWidth="1"/>
    <col min="12037" max="12037" width="8.7109375" style="66" customWidth="1"/>
    <col min="12038" max="12038" width="6.5703125" style="66" customWidth="1"/>
    <col min="12039" max="12039" width="8.140625" style="66" customWidth="1"/>
    <col min="12040" max="12040" width="7.5703125" style="66" customWidth="1"/>
    <col min="12041" max="12041" width="7" style="66" customWidth="1"/>
    <col min="12042" max="12043" width="8.7109375" style="66" customWidth="1"/>
    <col min="12044" max="12044" width="7.28515625" style="66" customWidth="1"/>
    <col min="12045" max="12045" width="8.140625" style="66" customWidth="1"/>
    <col min="12046" max="12046" width="8.7109375" style="66" customWidth="1"/>
    <col min="12047" max="12047" width="6.42578125" style="66" customWidth="1"/>
    <col min="12048" max="12049" width="9.28515625" style="66" customWidth="1"/>
    <col min="12050" max="12050" width="6.42578125" style="66" customWidth="1"/>
    <col min="12051" max="12052" width="9.5703125" style="66" customWidth="1"/>
    <col min="12053" max="12053" width="6.42578125" style="66" customWidth="1"/>
    <col min="12054" max="12055" width="9.5703125" style="66" customWidth="1"/>
    <col min="12056" max="12056" width="6.7109375" style="66" customWidth="1"/>
    <col min="12057" max="12059" width="9.140625" style="66"/>
    <col min="12060" max="12060" width="10.85546875" style="66" bestFit="1" customWidth="1"/>
    <col min="12061" max="12281" width="9.140625" style="66"/>
    <col min="12282" max="12282" width="18.7109375" style="66" customWidth="1"/>
    <col min="12283" max="12284" width="9.42578125" style="66" customWidth="1"/>
    <col min="12285" max="12285" width="7.7109375" style="66" customWidth="1"/>
    <col min="12286" max="12286" width="9.28515625" style="66" customWidth="1"/>
    <col min="12287" max="12287" width="9.85546875" style="66" customWidth="1"/>
    <col min="12288" max="12288" width="7.140625" style="66" customWidth="1"/>
    <col min="12289" max="12289" width="8.5703125" style="66" customWidth="1"/>
    <col min="12290" max="12290" width="8.85546875" style="66" customWidth="1"/>
    <col min="12291" max="12291" width="7.140625" style="66" customWidth="1"/>
    <col min="12292" max="12292" width="9" style="66" customWidth="1"/>
    <col min="12293" max="12293" width="8.7109375" style="66" customWidth="1"/>
    <col min="12294" max="12294" width="6.5703125" style="66" customWidth="1"/>
    <col min="12295" max="12295" width="8.140625" style="66" customWidth="1"/>
    <col min="12296" max="12296" width="7.5703125" style="66" customWidth="1"/>
    <col min="12297" max="12297" width="7" style="66" customWidth="1"/>
    <col min="12298" max="12299" width="8.7109375" style="66" customWidth="1"/>
    <col min="12300" max="12300" width="7.28515625" style="66" customWidth="1"/>
    <col min="12301" max="12301" width="8.140625" style="66" customWidth="1"/>
    <col min="12302" max="12302" width="8.7109375" style="66" customWidth="1"/>
    <col min="12303" max="12303" width="6.42578125" style="66" customWidth="1"/>
    <col min="12304" max="12305" width="9.28515625" style="66" customWidth="1"/>
    <col min="12306" max="12306" width="6.42578125" style="66" customWidth="1"/>
    <col min="12307" max="12308" width="9.5703125" style="66" customWidth="1"/>
    <col min="12309" max="12309" width="6.42578125" style="66" customWidth="1"/>
    <col min="12310" max="12311" width="9.5703125" style="66" customWidth="1"/>
    <col min="12312" max="12312" width="6.7109375" style="66" customWidth="1"/>
    <col min="12313" max="12315" width="9.140625" style="66"/>
    <col min="12316" max="12316" width="10.85546875" style="66" bestFit="1" customWidth="1"/>
    <col min="12317" max="12537" width="9.140625" style="66"/>
    <col min="12538" max="12538" width="18.7109375" style="66" customWidth="1"/>
    <col min="12539" max="12540" width="9.42578125" style="66" customWidth="1"/>
    <col min="12541" max="12541" width="7.7109375" style="66" customWidth="1"/>
    <col min="12542" max="12542" width="9.28515625" style="66" customWidth="1"/>
    <col min="12543" max="12543" width="9.85546875" style="66" customWidth="1"/>
    <col min="12544" max="12544" width="7.140625" style="66" customWidth="1"/>
    <col min="12545" max="12545" width="8.5703125" style="66" customWidth="1"/>
    <col min="12546" max="12546" width="8.85546875" style="66" customWidth="1"/>
    <col min="12547" max="12547" width="7.140625" style="66" customWidth="1"/>
    <col min="12548" max="12548" width="9" style="66" customWidth="1"/>
    <col min="12549" max="12549" width="8.7109375" style="66" customWidth="1"/>
    <col min="12550" max="12550" width="6.5703125" style="66" customWidth="1"/>
    <col min="12551" max="12551" width="8.140625" style="66" customWidth="1"/>
    <col min="12552" max="12552" width="7.5703125" style="66" customWidth="1"/>
    <col min="12553" max="12553" width="7" style="66" customWidth="1"/>
    <col min="12554" max="12555" width="8.7109375" style="66" customWidth="1"/>
    <col min="12556" max="12556" width="7.28515625" style="66" customWidth="1"/>
    <col min="12557" max="12557" width="8.140625" style="66" customWidth="1"/>
    <col min="12558" max="12558" width="8.7109375" style="66" customWidth="1"/>
    <col min="12559" max="12559" width="6.42578125" style="66" customWidth="1"/>
    <col min="12560" max="12561" width="9.28515625" style="66" customWidth="1"/>
    <col min="12562" max="12562" width="6.42578125" style="66" customWidth="1"/>
    <col min="12563" max="12564" width="9.5703125" style="66" customWidth="1"/>
    <col min="12565" max="12565" width="6.42578125" style="66" customWidth="1"/>
    <col min="12566" max="12567" width="9.5703125" style="66" customWidth="1"/>
    <col min="12568" max="12568" width="6.7109375" style="66" customWidth="1"/>
    <col min="12569" max="12571" width="9.140625" style="66"/>
    <col min="12572" max="12572" width="10.85546875" style="66" bestFit="1" customWidth="1"/>
    <col min="12573" max="12793" width="9.140625" style="66"/>
    <col min="12794" max="12794" width="18.7109375" style="66" customWidth="1"/>
    <col min="12795" max="12796" width="9.42578125" style="66" customWidth="1"/>
    <col min="12797" max="12797" width="7.7109375" style="66" customWidth="1"/>
    <col min="12798" max="12798" width="9.28515625" style="66" customWidth="1"/>
    <col min="12799" max="12799" width="9.85546875" style="66" customWidth="1"/>
    <col min="12800" max="12800" width="7.140625" style="66" customWidth="1"/>
    <col min="12801" max="12801" width="8.5703125" style="66" customWidth="1"/>
    <col min="12802" max="12802" width="8.85546875" style="66" customWidth="1"/>
    <col min="12803" max="12803" width="7.140625" style="66" customWidth="1"/>
    <col min="12804" max="12804" width="9" style="66" customWidth="1"/>
    <col min="12805" max="12805" width="8.7109375" style="66" customWidth="1"/>
    <col min="12806" max="12806" width="6.5703125" style="66" customWidth="1"/>
    <col min="12807" max="12807" width="8.140625" style="66" customWidth="1"/>
    <col min="12808" max="12808" width="7.5703125" style="66" customWidth="1"/>
    <col min="12809" max="12809" width="7" style="66" customWidth="1"/>
    <col min="12810" max="12811" width="8.7109375" style="66" customWidth="1"/>
    <col min="12812" max="12812" width="7.28515625" style="66" customWidth="1"/>
    <col min="12813" max="12813" width="8.140625" style="66" customWidth="1"/>
    <col min="12814" max="12814" width="8.7109375" style="66" customWidth="1"/>
    <col min="12815" max="12815" width="6.42578125" style="66" customWidth="1"/>
    <col min="12816" max="12817" width="9.28515625" style="66" customWidth="1"/>
    <col min="12818" max="12818" width="6.42578125" style="66" customWidth="1"/>
    <col min="12819" max="12820" width="9.5703125" style="66" customWidth="1"/>
    <col min="12821" max="12821" width="6.42578125" style="66" customWidth="1"/>
    <col min="12822" max="12823" width="9.5703125" style="66" customWidth="1"/>
    <col min="12824" max="12824" width="6.7109375" style="66" customWidth="1"/>
    <col min="12825" max="12827" width="9.140625" style="66"/>
    <col min="12828" max="12828" width="10.85546875" style="66" bestFit="1" customWidth="1"/>
    <col min="12829" max="13049" width="9.140625" style="66"/>
    <col min="13050" max="13050" width="18.7109375" style="66" customWidth="1"/>
    <col min="13051" max="13052" width="9.42578125" style="66" customWidth="1"/>
    <col min="13053" max="13053" width="7.7109375" style="66" customWidth="1"/>
    <col min="13054" max="13054" width="9.28515625" style="66" customWidth="1"/>
    <col min="13055" max="13055" width="9.85546875" style="66" customWidth="1"/>
    <col min="13056" max="13056" width="7.140625" style="66" customWidth="1"/>
    <col min="13057" max="13057" width="8.5703125" style="66" customWidth="1"/>
    <col min="13058" max="13058" width="8.85546875" style="66" customWidth="1"/>
    <col min="13059" max="13059" width="7.140625" style="66" customWidth="1"/>
    <col min="13060" max="13060" width="9" style="66" customWidth="1"/>
    <col min="13061" max="13061" width="8.7109375" style="66" customWidth="1"/>
    <col min="13062" max="13062" width="6.5703125" style="66" customWidth="1"/>
    <col min="13063" max="13063" width="8.140625" style="66" customWidth="1"/>
    <col min="13064" max="13064" width="7.5703125" style="66" customWidth="1"/>
    <col min="13065" max="13065" width="7" style="66" customWidth="1"/>
    <col min="13066" max="13067" width="8.7109375" style="66" customWidth="1"/>
    <col min="13068" max="13068" width="7.28515625" style="66" customWidth="1"/>
    <col min="13069" max="13069" width="8.140625" style="66" customWidth="1"/>
    <col min="13070" max="13070" width="8.7109375" style="66" customWidth="1"/>
    <col min="13071" max="13071" width="6.42578125" style="66" customWidth="1"/>
    <col min="13072" max="13073" width="9.28515625" style="66" customWidth="1"/>
    <col min="13074" max="13074" width="6.42578125" style="66" customWidth="1"/>
    <col min="13075" max="13076" width="9.5703125" style="66" customWidth="1"/>
    <col min="13077" max="13077" width="6.42578125" style="66" customWidth="1"/>
    <col min="13078" max="13079" width="9.5703125" style="66" customWidth="1"/>
    <col min="13080" max="13080" width="6.7109375" style="66" customWidth="1"/>
    <col min="13081" max="13083" width="9.140625" style="66"/>
    <col min="13084" max="13084" width="10.85546875" style="66" bestFit="1" customWidth="1"/>
    <col min="13085" max="13305" width="9.140625" style="66"/>
    <col min="13306" max="13306" width="18.7109375" style="66" customWidth="1"/>
    <col min="13307" max="13308" width="9.42578125" style="66" customWidth="1"/>
    <col min="13309" max="13309" width="7.7109375" style="66" customWidth="1"/>
    <col min="13310" max="13310" width="9.28515625" style="66" customWidth="1"/>
    <col min="13311" max="13311" width="9.85546875" style="66" customWidth="1"/>
    <col min="13312" max="13312" width="7.140625" style="66" customWidth="1"/>
    <col min="13313" max="13313" width="8.5703125" style="66" customWidth="1"/>
    <col min="13314" max="13314" width="8.85546875" style="66" customWidth="1"/>
    <col min="13315" max="13315" width="7.140625" style="66" customWidth="1"/>
    <col min="13316" max="13316" width="9" style="66" customWidth="1"/>
    <col min="13317" max="13317" width="8.7109375" style="66" customWidth="1"/>
    <col min="13318" max="13318" width="6.5703125" style="66" customWidth="1"/>
    <col min="13319" max="13319" width="8.140625" style="66" customWidth="1"/>
    <col min="13320" max="13320" width="7.5703125" style="66" customWidth="1"/>
    <col min="13321" max="13321" width="7" style="66" customWidth="1"/>
    <col min="13322" max="13323" width="8.7109375" style="66" customWidth="1"/>
    <col min="13324" max="13324" width="7.28515625" style="66" customWidth="1"/>
    <col min="13325" max="13325" width="8.140625" style="66" customWidth="1"/>
    <col min="13326" max="13326" width="8.7109375" style="66" customWidth="1"/>
    <col min="13327" max="13327" width="6.42578125" style="66" customWidth="1"/>
    <col min="13328" max="13329" width="9.28515625" style="66" customWidth="1"/>
    <col min="13330" max="13330" width="6.42578125" style="66" customWidth="1"/>
    <col min="13331" max="13332" width="9.5703125" style="66" customWidth="1"/>
    <col min="13333" max="13333" width="6.42578125" style="66" customWidth="1"/>
    <col min="13334" max="13335" width="9.5703125" style="66" customWidth="1"/>
    <col min="13336" max="13336" width="6.7109375" style="66" customWidth="1"/>
    <col min="13337" max="13339" width="9.140625" style="66"/>
    <col min="13340" max="13340" width="10.85546875" style="66" bestFit="1" customWidth="1"/>
    <col min="13341" max="13561" width="9.140625" style="66"/>
    <col min="13562" max="13562" width="18.7109375" style="66" customWidth="1"/>
    <col min="13563" max="13564" width="9.42578125" style="66" customWidth="1"/>
    <col min="13565" max="13565" width="7.7109375" style="66" customWidth="1"/>
    <col min="13566" max="13566" width="9.28515625" style="66" customWidth="1"/>
    <col min="13567" max="13567" width="9.85546875" style="66" customWidth="1"/>
    <col min="13568" max="13568" width="7.140625" style="66" customWidth="1"/>
    <col min="13569" max="13569" width="8.5703125" style="66" customWidth="1"/>
    <col min="13570" max="13570" width="8.85546875" style="66" customWidth="1"/>
    <col min="13571" max="13571" width="7.140625" style="66" customWidth="1"/>
    <col min="13572" max="13572" width="9" style="66" customWidth="1"/>
    <col min="13573" max="13573" width="8.7109375" style="66" customWidth="1"/>
    <col min="13574" max="13574" width="6.5703125" style="66" customWidth="1"/>
    <col min="13575" max="13575" width="8.140625" style="66" customWidth="1"/>
    <col min="13576" max="13576" width="7.5703125" style="66" customWidth="1"/>
    <col min="13577" max="13577" width="7" style="66" customWidth="1"/>
    <col min="13578" max="13579" width="8.7109375" style="66" customWidth="1"/>
    <col min="13580" max="13580" width="7.28515625" style="66" customWidth="1"/>
    <col min="13581" max="13581" width="8.140625" style="66" customWidth="1"/>
    <col min="13582" max="13582" width="8.7109375" style="66" customWidth="1"/>
    <col min="13583" max="13583" width="6.42578125" style="66" customWidth="1"/>
    <col min="13584" max="13585" width="9.28515625" style="66" customWidth="1"/>
    <col min="13586" max="13586" width="6.42578125" style="66" customWidth="1"/>
    <col min="13587" max="13588" width="9.5703125" style="66" customWidth="1"/>
    <col min="13589" max="13589" width="6.42578125" style="66" customWidth="1"/>
    <col min="13590" max="13591" width="9.5703125" style="66" customWidth="1"/>
    <col min="13592" max="13592" width="6.7109375" style="66" customWidth="1"/>
    <col min="13593" max="13595" width="9.140625" style="66"/>
    <col min="13596" max="13596" width="10.85546875" style="66" bestFit="1" customWidth="1"/>
    <col min="13597" max="13817" width="9.140625" style="66"/>
    <col min="13818" max="13818" width="18.7109375" style="66" customWidth="1"/>
    <col min="13819" max="13820" width="9.42578125" style="66" customWidth="1"/>
    <col min="13821" max="13821" width="7.7109375" style="66" customWidth="1"/>
    <col min="13822" max="13822" width="9.28515625" style="66" customWidth="1"/>
    <col min="13823" max="13823" width="9.85546875" style="66" customWidth="1"/>
    <col min="13824" max="13824" width="7.140625" style="66" customWidth="1"/>
    <col min="13825" max="13825" width="8.5703125" style="66" customWidth="1"/>
    <col min="13826" max="13826" width="8.85546875" style="66" customWidth="1"/>
    <col min="13827" max="13827" width="7.140625" style="66" customWidth="1"/>
    <col min="13828" max="13828" width="9" style="66" customWidth="1"/>
    <col min="13829" max="13829" width="8.7109375" style="66" customWidth="1"/>
    <col min="13830" max="13830" width="6.5703125" style="66" customWidth="1"/>
    <col min="13831" max="13831" width="8.140625" style="66" customWidth="1"/>
    <col min="13832" max="13832" width="7.5703125" style="66" customWidth="1"/>
    <col min="13833" max="13833" width="7" style="66" customWidth="1"/>
    <col min="13834" max="13835" width="8.7109375" style="66" customWidth="1"/>
    <col min="13836" max="13836" width="7.28515625" style="66" customWidth="1"/>
    <col min="13837" max="13837" width="8.140625" style="66" customWidth="1"/>
    <col min="13838" max="13838" width="8.7109375" style="66" customWidth="1"/>
    <col min="13839" max="13839" width="6.42578125" style="66" customWidth="1"/>
    <col min="13840" max="13841" width="9.28515625" style="66" customWidth="1"/>
    <col min="13842" max="13842" width="6.42578125" style="66" customWidth="1"/>
    <col min="13843" max="13844" width="9.5703125" style="66" customWidth="1"/>
    <col min="13845" max="13845" width="6.42578125" style="66" customWidth="1"/>
    <col min="13846" max="13847" width="9.5703125" style="66" customWidth="1"/>
    <col min="13848" max="13848" width="6.7109375" style="66" customWidth="1"/>
    <col min="13849" max="13851" width="9.140625" style="66"/>
    <col min="13852" max="13852" width="10.85546875" style="66" bestFit="1" customWidth="1"/>
    <col min="13853" max="14073" width="9.140625" style="66"/>
    <col min="14074" max="14074" width="18.7109375" style="66" customWidth="1"/>
    <col min="14075" max="14076" width="9.42578125" style="66" customWidth="1"/>
    <col min="14077" max="14077" width="7.7109375" style="66" customWidth="1"/>
    <col min="14078" max="14078" width="9.28515625" style="66" customWidth="1"/>
    <col min="14079" max="14079" width="9.85546875" style="66" customWidth="1"/>
    <col min="14080" max="14080" width="7.140625" style="66" customWidth="1"/>
    <col min="14081" max="14081" width="8.5703125" style="66" customWidth="1"/>
    <col min="14082" max="14082" width="8.85546875" style="66" customWidth="1"/>
    <col min="14083" max="14083" width="7.140625" style="66" customWidth="1"/>
    <col min="14084" max="14084" width="9" style="66" customWidth="1"/>
    <col min="14085" max="14085" width="8.7109375" style="66" customWidth="1"/>
    <col min="14086" max="14086" width="6.5703125" style="66" customWidth="1"/>
    <col min="14087" max="14087" width="8.140625" style="66" customWidth="1"/>
    <col min="14088" max="14088" width="7.5703125" style="66" customWidth="1"/>
    <col min="14089" max="14089" width="7" style="66" customWidth="1"/>
    <col min="14090" max="14091" width="8.7109375" style="66" customWidth="1"/>
    <col min="14092" max="14092" width="7.28515625" style="66" customWidth="1"/>
    <col min="14093" max="14093" width="8.140625" style="66" customWidth="1"/>
    <col min="14094" max="14094" width="8.7109375" style="66" customWidth="1"/>
    <col min="14095" max="14095" width="6.42578125" style="66" customWidth="1"/>
    <col min="14096" max="14097" width="9.28515625" style="66" customWidth="1"/>
    <col min="14098" max="14098" width="6.42578125" style="66" customWidth="1"/>
    <col min="14099" max="14100" width="9.5703125" style="66" customWidth="1"/>
    <col min="14101" max="14101" width="6.42578125" style="66" customWidth="1"/>
    <col min="14102" max="14103" width="9.5703125" style="66" customWidth="1"/>
    <col min="14104" max="14104" width="6.7109375" style="66" customWidth="1"/>
    <col min="14105" max="14107" width="9.140625" style="66"/>
    <col min="14108" max="14108" width="10.85546875" style="66" bestFit="1" customWidth="1"/>
    <col min="14109" max="14329" width="9.140625" style="66"/>
    <col min="14330" max="14330" width="18.7109375" style="66" customWidth="1"/>
    <col min="14331" max="14332" width="9.42578125" style="66" customWidth="1"/>
    <col min="14333" max="14333" width="7.7109375" style="66" customWidth="1"/>
    <col min="14334" max="14334" width="9.28515625" style="66" customWidth="1"/>
    <col min="14335" max="14335" width="9.85546875" style="66" customWidth="1"/>
    <col min="14336" max="14336" width="7.140625" style="66" customWidth="1"/>
    <col min="14337" max="14337" width="8.5703125" style="66" customWidth="1"/>
    <col min="14338" max="14338" width="8.85546875" style="66" customWidth="1"/>
    <col min="14339" max="14339" width="7.140625" style="66" customWidth="1"/>
    <col min="14340" max="14340" width="9" style="66" customWidth="1"/>
    <col min="14341" max="14341" width="8.7109375" style="66" customWidth="1"/>
    <col min="14342" max="14342" width="6.5703125" style="66" customWidth="1"/>
    <col min="14343" max="14343" width="8.140625" style="66" customWidth="1"/>
    <col min="14344" max="14344" width="7.5703125" style="66" customWidth="1"/>
    <col min="14345" max="14345" width="7" style="66" customWidth="1"/>
    <col min="14346" max="14347" width="8.7109375" style="66" customWidth="1"/>
    <col min="14348" max="14348" width="7.28515625" style="66" customWidth="1"/>
    <col min="14349" max="14349" width="8.140625" style="66" customWidth="1"/>
    <col min="14350" max="14350" width="8.7109375" style="66" customWidth="1"/>
    <col min="14351" max="14351" width="6.42578125" style="66" customWidth="1"/>
    <col min="14352" max="14353" width="9.28515625" style="66" customWidth="1"/>
    <col min="14354" max="14354" width="6.42578125" style="66" customWidth="1"/>
    <col min="14355" max="14356" width="9.5703125" style="66" customWidth="1"/>
    <col min="14357" max="14357" width="6.42578125" style="66" customWidth="1"/>
    <col min="14358" max="14359" width="9.5703125" style="66" customWidth="1"/>
    <col min="14360" max="14360" width="6.7109375" style="66" customWidth="1"/>
    <col min="14361" max="14363" width="9.140625" style="66"/>
    <col min="14364" max="14364" width="10.85546875" style="66" bestFit="1" customWidth="1"/>
    <col min="14365" max="14585" width="9.140625" style="66"/>
    <col min="14586" max="14586" width="18.7109375" style="66" customWidth="1"/>
    <col min="14587" max="14588" width="9.42578125" style="66" customWidth="1"/>
    <col min="14589" max="14589" width="7.7109375" style="66" customWidth="1"/>
    <col min="14590" max="14590" width="9.28515625" style="66" customWidth="1"/>
    <col min="14591" max="14591" width="9.85546875" style="66" customWidth="1"/>
    <col min="14592" max="14592" width="7.140625" style="66" customWidth="1"/>
    <col min="14593" max="14593" width="8.5703125" style="66" customWidth="1"/>
    <col min="14594" max="14594" width="8.85546875" style="66" customWidth="1"/>
    <col min="14595" max="14595" width="7.140625" style="66" customWidth="1"/>
    <col min="14596" max="14596" width="9" style="66" customWidth="1"/>
    <col min="14597" max="14597" width="8.7109375" style="66" customWidth="1"/>
    <col min="14598" max="14598" width="6.5703125" style="66" customWidth="1"/>
    <col min="14599" max="14599" width="8.140625" style="66" customWidth="1"/>
    <col min="14600" max="14600" width="7.5703125" style="66" customWidth="1"/>
    <col min="14601" max="14601" width="7" style="66" customWidth="1"/>
    <col min="14602" max="14603" width="8.7109375" style="66" customWidth="1"/>
    <col min="14604" max="14604" width="7.28515625" style="66" customWidth="1"/>
    <col min="14605" max="14605" width="8.140625" style="66" customWidth="1"/>
    <col min="14606" max="14606" width="8.7109375" style="66" customWidth="1"/>
    <col min="14607" max="14607" width="6.42578125" style="66" customWidth="1"/>
    <col min="14608" max="14609" width="9.28515625" style="66" customWidth="1"/>
    <col min="14610" max="14610" width="6.42578125" style="66" customWidth="1"/>
    <col min="14611" max="14612" width="9.5703125" style="66" customWidth="1"/>
    <col min="14613" max="14613" width="6.42578125" style="66" customWidth="1"/>
    <col min="14614" max="14615" width="9.5703125" style="66" customWidth="1"/>
    <col min="14616" max="14616" width="6.7109375" style="66" customWidth="1"/>
    <col min="14617" max="14619" width="9.140625" style="66"/>
    <col min="14620" max="14620" width="10.85546875" style="66" bestFit="1" customWidth="1"/>
    <col min="14621" max="14841" width="9.140625" style="66"/>
    <col min="14842" max="14842" width="18.7109375" style="66" customWidth="1"/>
    <col min="14843" max="14844" width="9.42578125" style="66" customWidth="1"/>
    <col min="14845" max="14845" width="7.7109375" style="66" customWidth="1"/>
    <col min="14846" max="14846" width="9.28515625" style="66" customWidth="1"/>
    <col min="14847" max="14847" width="9.85546875" style="66" customWidth="1"/>
    <col min="14848" max="14848" width="7.140625" style="66" customWidth="1"/>
    <col min="14849" max="14849" width="8.5703125" style="66" customWidth="1"/>
    <col min="14850" max="14850" width="8.85546875" style="66" customWidth="1"/>
    <col min="14851" max="14851" width="7.140625" style="66" customWidth="1"/>
    <col min="14852" max="14852" width="9" style="66" customWidth="1"/>
    <col min="14853" max="14853" width="8.7109375" style="66" customWidth="1"/>
    <col min="14854" max="14854" width="6.5703125" style="66" customWidth="1"/>
    <col min="14855" max="14855" width="8.140625" style="66" customWidth="1"/>
    <col min="14856" max="14856" width="7.5703125" style="66" customWidth="1"/>
    <col min="14857" max="14857" width="7" style="66" customWidth="1"/>
    <col min="14858" max="14859" width="8.7109375" style="66" customWidth="1"/>
    <col min="14860" max="14860" width="7.28515625" style="66" customWidth="1"/>
    <col min="14861" max="14861" width="8.140625" style="66" customWidth="1"/>
    <col min="14862" max="14862" width="8.7109375" style="66" customWidth="1"/>
    <col min="14863" max="14863" width="6.42578125" style="66" customWidth="1"/>
    <col min="14864" max="14865" width="9.28515625" style="66" customWidth="1"/>
    <col min="14866" max="14866" width="6.42578125" style="66" customWidth="1"/>
    <col min="14867" max="14868" width="9.5703125" style="66" customWidth="1"/>
    <col min="14869" max="14869" width="6.42578125" style="66" customWidth="1"/>
    <col min="14870" max="14871" width="9.5703125" style="66" customWidth="1"/>
    <col min="14872" max="14872" width="6.7109375" style="66" customWidth="1"/>
    <col min="14873" max="14875" width="9.140625" style="66"/>
    <col min="14876" max="14876" width="10.85546875" style="66" bestFit="1" customWidth="1"/>
    <col min="14877" max="15097" width="9.140625" style="66"/>
    <col min="15098" max="15098" width="18.7109375" style="66" customWidth="1"/>
    <col min="15099" max="15100" width="9.42578125" style="66" customWidth="1"/>
    <col min="15101" max="15101" width="7.7109375" style="66" customWidth="1"/>
    <col min="15102" max="15102" width="9.28515625" style="66" customWidth="1"/>
    <col min="15103" max="15103" width="9.85546875" style="66" customWidth="1"/>
    <col min="15104" max="15104" width="7.140625" style="66" customWidth="1"/>
    <col min="15105" max="15105" width="8.5703125" style="66" customWidth="1"/>
    <col min="15106" max="15106" width="8.85546875" style="66" customWidth="1"/>
    <col min="15107" max="15107" width="7.140625" style="66" customWidth="1"/>
    <col min="15108" max="15108" width="9" style="66" customWidth="1"/>
    <col min="15109" max="15109" width="8.7109375" style="66" customWidth="1"/>
    <col min="15110" max="15110" width="6.5703125" style="66" customWidth="1"/>
    <col min="15111" max="15111" width="8.140625" style="66" customWidth="1"/>
    <col min="15112" max="15112" width="7.5703125" style="66" customWidth="1"/>
    <col min="15113" max="15113" width="7" style="66" customWidth="1"/>
    <col min="15114" max="15115" width="8.7109375" style="66" customWidth="1"/>
    <col min="15116" max="15116" width="7.28515625" style="66" customWidth="1"/>
    <col min="15117" max="15117" width="8.140625" style="66" customWidth="1"/>
    <col min="15118" max="15118" width="8.7109375" style="66" customWidth="1"/>
    <col min="15119" max="15119" width="6.42578125" style="66" customWidth="1"/>
    <col min="15120" max="15121" width="9.28515625" style="66" customWidth="1"/>
    <col min="15122" max="15122" width="6.42578125" style="66" customWidth="1"/>
    <col min="15123" max="15124" width="9.5703125" style="66" customWidth="1"/>
    <col min="15125" max="15125" width="6.42578125" style="66" customWidth="1"/>
    <col min="15126" max="15127" width="9.5703125" style="66" customWidth="1"/>
    <col min="15128" max="15128" width="6.7109375" style="66" customWidth="1"/>
    <col min="15129" max="15131" width="9.140625" style="66"/>
    <col min="15132" max="15132" width="10.85546875" style="66" bestFit="1" customWidth="1"/>
    <col min="15133" max="15353" width="9.140625" style="66"/>
    <col min="15354" max="15354" width="18.7109375" style="66" customWidth="1"/>
    <col min="15355" max="15356" width="9.42578125" style="66" customWidth="1"/>
    <col min="15357" max="15357" width="7.7109375" style="66" customWidth="1"/>
    <col min="15358" max="15358" width="9.28515625" style="66" customWidth="1"/>
    <col min="15359" max="15359" width="9.85546875" style="66" customWidth="1"/>
    <col min="15360" max="15360" width="7.140625" style="66" customWidth="1"/>
    <col min="15361" max="15361" width="8.5703125" style="66" customWidth="1"/>
    <col min="15362" max="15362" width="8.85546875" style="66" customWidth="1"/>
    <col min="15363" max="15363" width="7.140625" style="66" customWidth="1"/>
    <col min="15364" max="15364" width="9" style="66" customWidth="1"/>
    <col min="15365" max="15365" width="8.7109375" style="66" customWidth="1"/>
    <col min="15366" max="15366" width="6.5703125" style="66" customWidth="1"/>
    <col min="15367" max="15367" width="8.140625" style="66" customWidth="1"/>
    <col min="15368" max="15368" width="7.5703125" style="66" customWidth="1"/>
    <col min="15369" max="15369" width="7" style="66" customWidth="1"/>
    <col min="15370" max="15371" width="8.7109375" style="66" customWidth="1"/>
    <col min="15372" max="15372" width="7.28515625" style="66" customWidth="1"/>
    <col min="15373" max="15373" width="8.140625" style="66" customWidth="1"/>
    <col min="15374" max="15374" width="8.7109375" style="66" customWidth="1"/>
    <col min="15375" max="15375" width="6.42578125" style="66" customWidth="1"/>
    <col min="15376" max="15377" width="9.28515625" style="66" customWidth="1"/>
    <col min="15378" max="15378" width="6.42578125" style="66" customWidth="1"/>
    <col min="15379" max="15380" width="9.5703125" style="66" customWidth="1"/>
    <col min="15381" max="15381" width="6.42578125" style="66" customWidth="1"/>
    <col min="15382" max="15383" width="9.5703125" style="66" customWidth="1"/>
    <col min="15384" max="15384" width="6.7109375" style="66" customWidth="1"/>
    <col min="15385" max="15387" width="9.140625" style="66"/>
    <col min="15388" max="15388" width="10.85546875" style="66" bestFit="1" customWidth="1"/>
    <col min="15389" max="15609" width="9.140625" style="66"/>
    <col min="15610" max="15610" width="18.7109375" style="66" customWidth="1"/>
    <col min="15611" max="15612" width="9.42578125" style="66" customWidth="1"/>
    <col min="15613" max="15613" width="7.7109375" style="66" customWidth="1"/>
    <col min="15614" max="15614" width="9.28515625" style="66" customWidth="1"/>
    <col min="15615" max="15615" width="9.85546875" style="66" customWidth="1"/>
    <col min="15616" max="15616" width="7.140625" style="66" customWidth="1"/>
    <col min="15617" max="15617" width="8.5703125" style="66" customWidth="1"/>
    <col min="15618" max="15618" width="8.85546875" style="66" customWidth="1"/>
    <col min="15619" max="15619" width="7.140625" style="66" customWidth="1"/>
    <col min="15620" max="15620" width="9" style="66" customWidth="1"/>
    <col min="15621" max="15621" width="8.7109375" style="66" customWidth="1"/>
    <col min="15622" max="15622" width="6.5703125" style="66" customWidth="1"/>
    <col min="15623" max="15623" width="8.140625" style="66" customWidth="1"/>
    <col min="15624" max="15624" width="7.5703125" style="66" customWidth="1"/>
    <col min="15625" max="15625" width="7" style="66" customWidth="1"/>
    <col min="15626" max="15627" width="8.7109375" style="66" customWidth="1"/>
    <col min="15628" max="15628" width="7.28515625" style="66" customWidth="1"/>
    <col min="15629" max="15629" width="8.140625" style="66" customWidth="1"/>
    <col min="15630" max="15630" width="8.7109375" style="66" customWidth="1"/>
    <col min="15631" max="15631" width="6.42578125" style="66" customWidth="1"/>
    <col min="15632" max="15633" width="9.28515625" style="66" customWidth="1"/>
    <col min="15634" max="15634" width="6.42578125" style="66" customWidth="1"/>
    <col min="15635" max="15636" width="9.5703125" style="66" customWidth="1"/>
    <col min="15637" max="15637" width="6.42578125" style="66" customWidth="1"/>
    <col min="15638" max="15639" width="9.5703125" style="66" customWidth="1"/>
    <col min="15640" max="15640" width="6.7109375" style="66" customWidth="1"/>
    <col min="15641" max="15643" width="9.140625" style="66"/>
    <col min="15644" max="15644" width="10.85546875" style="66" bestFit="1" customWidth="1"/>
    <col min="15645" max="15865" width="9.140625" style="66"/>
    <col min="15866" max="15866" width="18.7109375" style="66" customWidth="1"/>
    <col min="15867" max="15868" width="9.42578125" style="66" customWidth="1"/>
    <col min="15869" max="15869" width="7.7109375" style="66" customWidth="1"/>
    <col min="15870" max="15870" width="9.28515625" style="66" customWidth="1"/>
    <col min="15871" max="15871" width="9.85546875" style="66" customWidth="1"/>
    <col min="15872" max="15872" width="7.140625" style="66" customWidth="1"/>
    <col min="15873" max="15873" width="8.5703125" style="66" customWidth="1"/>
    <col min="15874" max="15874" width="8.85546875" style="66" customWidth="1"/>
    <col min="15875" max="15875" width="7.140625" style="66" customWidth="1"/>
    <col min="15876" max="15876" width="9" style="66" customWidth="1"/>
    <col min="15877" max="15877" width="8.7109375" style="66" customWidth="1"/>
    <col min="15878" max="15878" width="6.5703125" style="66" customWidth="1"/>
    <col min="15879" max="15879" width="8.140625" style="66" customWidth="1"/>
    <col min="15880" max="15880" width="7.5703125" style="66" customWidth="1"/>
    <col min="15881" max="15881" width="7" style="66" customWidth="1"/>
    <col min="15882" max="15883" width="8.7109375" style="66" customWidth="1"/>
    <col min="15884" max="15884" width="7.28515625" style="66" customWidth="1"/>
    <col min="15885" max="15885" width="8.140625" style="66" customWidth="1"/>
    <col min="15886" max="15886" width="8.7109375" style="66" customWidth="1"/>
    <col min="15887" max="15887" width="6.42578125" style="66" customWidth="1"/>
    <col min="15888" max="15889" width="9.28515625" style="66" customWidth="1"/>
    <col min="15890" max="15890" width="6.42578125" style="66" customWidth="1"/>
    <col min="15891" max="15892" width="9.5703125" style="66" customWidth="1"/>
    <col min="15893" max="15893" width="6.42578125" style="66" customWidth="1"/>
    <col min="15894" max="15895" width="9.5703125" style="66" customWidth="1"/>
    <col min="15896" max="15896" width="6.7109375" style="66" customWidth="1"/>
    <col min="15897" max="15899" width="9.140625" style="66"/>
    <col min="15900" max="15900" width="10.85546875" style="66" bestFit="1" customWidth="1"/>
    <col min="15901" max="16121" width="9.140625" style="66"/>
    <col min="16122" max="16122" width="18.7109375" style="66" customWidth="1"/>
    <col min="16123" max="16124" width="9.42578125" style="66" customWidth="1"/>
    <col min="16125" max="16125" width="7.7109375" style="66" customWidth="1"/>
    <col min="16126" max="16126" width="9.28515625" style="66" customWidth="1"/>
    <col min="16127" max="16127" width="9.85546875" style="66" customWidth="1"/>
    <col min="16128" max="16128" width="7.140625" style="66" customWidth="1"/>
    <col min="16129" max="16129" width="8.5703125" style="66" customWidth="1"/>
    <col min="16130" max="16130" width="8.85546875" style="66" customWidth="1"/>
    <col min="16131" max="16131" width="7.140625" style="66" customWidth="1"/>
    <col min="16132" max="16132" width="9" style="66" customWidth="1"/>
    <col min="16133" max="16133" width="8.7109375" style="66" customWidth="1"/>
    <col min="16134" max="16134" width="6.5703125" style="66" customWidth="1"/>
    <col min="16135" max="16135" width="8.140625" style="66" customWidth="1"/>
    <col min="16136" max="16136" width="7.5703125" style="66" customWidth="1"/>
    <col min="16137" max="16137" width="7" style="66" customWidth="1"/>
    <col min="16138" max="16139" width="8.7109375" style="66" customWidth="1"/>
    <col min="16140" max="16140" width="7.28515625" style="66" customWidth="1"/>
    <col min="16141" max="16141" width="8.140625" style="66" customWidth="1"/>
    <col min="16142" max="16142" width="8.7109375" style="66" customWidth="1"/>
    <col min="16143" max="16143" width="6.42578125" style="66" customWidth="1"/>
    <col min="16144" max="16145" width="9.28515625" style="66" customWidth="1"/>
    <col min="16146" max="16146" width="6.42578125" style="66" customWidth="1"/>
    <col min="16147" max="16148" width="9.5703125" style="66" customWidth="1"/>
    <col min="16149" max="16149" width="6.42578125" style="66" customWidth="1"/>
    <col min="16150" max="16151" width="9.5703125" style="66" customWidth="1"/>
    <col min="16152" max="16152" width="6.7109375" style="66" customWidth="1"/>
    <col min="16153" max="16155" width="9.140625" style="66"/>
    <col min="16156" max="16156" width="10.85546875" style="66" bestFit="1" customWidth="1"/>
    <col min="16157" max="16384" width="9.140625" style="66"/>
  </cols>
  <sheetData>
    <row r="1" spans="1:25" ht="13.5" customHeight="1" x14ac:dyDescent="0.25">
      <c r="G1" s="296"/>
      <c r="H1" s="296"/>
      <c r="I1" s="296"/>
      <c r="J1" s="296"/>
      <c r="K1" s="296"/>
    </row>
    <row r="2" spans="1:25" s="52" customFormat="1" ht="63.75" customHeight="1" x14ac:dyDescent="0.25">
      <c r="A2" s="102"/>
      <c r="B2" s="313" t="s">
        <v>109</v>
      </c>
      <c r="C2" s="313"/>
      <c r="D2" s="313"/>
      <c r="E2" s="313"/>
      <c r="F2" s="313"/>
      <c r="G2" s="313"/>
      <c r="H2" s="313"/>
      <c r="I2" s="313"/>
      <c r="J2" s="313"/>
      <c r="K2" s="313"/>
      <c r="L2" s="48"/>
      <c r="M2" s="48"/>
      <c r="N2" s="48"/>
      <c r="O2" s="49"/>
      <c r="P2" s="49"/>
      <c r="Q2" s="50"/>
      <c r="R2" s="49"/>
      <c r="S2" s="49"/>
      <c r="T2" s="49"/>
      <c r="U2" s="51"/>
      <c r="W2" s="53"/>
      <c r="X2" s="111" t="s">
        <v>20</v>
      </c>
    </row>
    <row r="3" spans="1:25" s="52" customFormat="1" ht="13.5" customHeight="1" x14ac:dyDescent="0.25">
      <c r="A3" s="102"/>
      <c r="B3" s="103"/>
      <c r="C3" s="103"/>
      <c r="D3" s="103"/>
      <c r="E3" s="103"/>
      <c r="F3" s="96"/>
      <c r="G3" s="96"/>
      <c r="H3" s="96"/>
      <c r="I3" s="103"/>
      <c r="J3" s="103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W3" s="53" t="s">
        <v>5</v>
      </c>
      <c r="X3" s="53"/>
    </row>
    <row r="4" spans="1:25" s="52" customFormat="1" ht="27.75" customHeight="1" x14ac:dyDescent="0.2">
      <c r="A4" s="297"/>
      <c r="B4" s="310" t="s">
        <v>100</v>
      </c>
      <c r="C4" s="300" t="s">
        <v>6</v>
      </c>
      <c r="D4" s="301"/>
      <c r="E4" s="302"/>
      <c r="F4" s="309" t="s">
        <v>17</v>
      </c>
      <c r="G4" s="309"/>
      <c r="H4" s="309"/>
      <c r="I4" s="300" t="s">
        <v>12</v>
      </c>
      <c r="J4" s="301"/>
      <c r="K4" s="302"/>
      <c r="L4" s="300" t="s">
        <v>7</v>
      </c>
      <c r="M4" s="301"/>
      <c r="N4" s="302"/>
      <c r="O4" s="300" t="s">
        <v>8</v>
      </c>
      <c r="P4" s="301"/>
      <c r="Q4" s="301"/>
      <c r="R4" s="309" t="s">
        <v>103</v>
      </c>
      <c r="S4" s="314" t="s">
        <v>15</v>
      </c>
      <c r="T4" s="315"/>
      <c r="U4" s="316"/>
      <c r="V4" s="300" t="s">
        <v>14</v>
      </c>
      <c r="W4" s="301"/>
      <c r="X4" s="302"/>
    </row>
    <row r="5" spans="1:25" s="54" customFormat="1" ht="14.25" customHeight="1" x14ac:dyDescent="0.2">
      <c r="A5" s="298"/>
      <c r="B5" s="311"/>
      <c r="C5" s="303"/>
      <c r="D5" s="304"/>
      <c r="E5" s="305"/>
      <c r="F5" s="309"/>
      <c r="G5" s="309"/>
      <c r="H5" s="309"/>
      <c r="I5" s="304"/>
      <c r="J5" s="304"/>
      <c r="K5" s="305"/>
      <c r="L5" s="303"/>
      <c r="M5" s="304"/>
      <c r="N5" s="305"/>
      <c r="O5" s="303"/>
      <c r="P5" s="304"/>
      <c r="Q5" s="304"/>
      <c r="R5" s="309"/>
      <c r="S5" s="317"/>
      <c r="T5" s="318"/>
      <c r="U5" s="319"/>
      <c r="V5" s="303"/>
      <c r="W5" s="304"/>
      <c r="X5" s="305"/>
    </row>
    <row r="6" spans="1:25" s="54" customFormat="1" ht="30" customHeight="1" x14ac:dyDescent="0.2">
      <c r="A6" s="298"/>
      <c r="B6" s="312"/>
      <c r="C6" s="306"/>
      <c r="D6" s="307"/>
      <c r="E6" s="308"/>
      <c r="F6" s="309"/>
      <c r="G6" s="309"/>
      <c r="H6" s="309"/>
      <c r="I6" s="307"/>
      <c r="J6" s="307"/>
      <c r="K6" s="308"/>
      <c r="L6" s="306"/>
      <c r="M6" s="307"/>
      <c r="N6" s="308"/>
      <c r="O6" s="306"/>
      <c r="P6" s="307"/>
      <c r="Q6" s="307"/>
      <c r="R6" s="309"/>
      <c r="S6" s="320"/>
      <c r="T6" s="321"/>
      <c r="U6" s="322"/>
      <c r="V6" s="306"/>
      <c r="W6" s="307"/>
      <c r="X6" s="308"/>
    </row>
    <row r="7" spans="1:25" s="54" customFormat="1" ht="21.6" customHeight="1" x14ac:dyDescent="0.2">
      <c r="A7" s="299"/>
      <c r="B7" s="226">
        <v>2022</v>
      </c>
      <c r="C7" s="226">
        <v>2021</v>
      </c>
      <c r="D7" s="226">
        <v>2022</v>
      </c>
      <c r="E7" s="55" t="s">
        <v>2</v>
      </c>
      <c r="F7" s="226">
        <v>2021</v>
      </c>
      <c r="G7" s="226">
        <v>2022</v>
      </c>
      <c r="H7" s="55" t="s">
        <v>2</v>
      </c>
      <c r="I7" s="226">
        <v>2021</v>
      </c>
      <c r="J7" s="226">
        <v>2022</v>
      </c>
      <c r="K7" s="55" t="s">
        <v>2</v>
      </c>
      <c r="L7" s="226">
        <v>2021</v>
      </c>
      <c r="M7" s="226">
        <v>2022</v>
      </c>
      <c r="N7" s="55" t="s">
        <v>2</v>
      </c>
      <c r="O7" s="226">
        <v>2021</v>
      </c>
      <c r="P7" s="226">
        <v>2022</v>
      </c>
      <c r="Q7" s="55" t="s">
        <v>2</v>
      </c>
      <c r="R7" s="226">
        <v>2022</v>
      </c>
      <c r="S7" s="226">
        <v>2021</v>
      </c>
      <c r="T7" s="226">
        <v>2022</v>
      </c>
      <c r="U7" s="55" t="s">
        <v>2</v>
      </c>
      <c r="V7" s="226">
        <v>2021</v>
      </c>
      <c r="W7" s="226">
        <v>2022</v>
      </c>
      <c r="X7" s="55" t="s">
        <v>2</v>
      </c>
    </row>
    <row r="8" spans="1:25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8" customFormat="1" ht="19.149999999999999" customHeight="1" x14ac:dyDescent="0.25">
      <c r="A9" s="127" t="s">
        <v>38</v>
      </c>
      <c r="B9" s="236">
        <f>SUM(B10:B27)</f>
        <v>378</v>
      </c>
      <c r="C9" s="210">
        <f>SUM(C10:C27)</f>
        <v>676</v>
      </c>
      <c r="D9" s="210">
        <f>SUM(D10:D27)</f>
        <v>370</v>
      </c>
      <c r="E9" s="112">
        <f>D9/C9*100</f>
        <v>54.73372781065089</v>
      </c>
      <c r="F9" s="210">
        <f>SUM(F10:F27)</f>
        <v>147</v>
      </c>
      <c r="G9" s="210">
        <f>SUM(G10:G27)</f>
        <v>61</v>
      </c>
      <c r="H9" s="112">
        <f>G9/F9*100</f>
        <v>41.496598639455783</v>
      </c>
      <c r="I9" s="210">
        <f>SUM(I10:I27)</f>
        <v>9</v>
      </c>
      <c r="J9" s="210">
        <f>SUM(J10:J27)</f>
        <v>2</v>
      </c>
      <c r="K9" s="112">
        <f>J9/I9*100</f>
        <v>22.222222222222221</v>
      </c>
      <c r="L9" s="210">
        <f>SUM(L10:L27)</f>
        <v>21</v>
      </c>
      <c r="M9" s="210">
        <f>SUM(M10:M27)</f>
        <v>2</v>
      </c>
      <c r="N9" s="112">
        <f>M9/L9*100</f>
        <v>9.5238095238095237</v>
      </c>
      <c r="O9" s="210">
        <f>SUM(O10:O27)</f>
        <v>659</v>
      </c>
      <c r="P9" s="210">
        <f>SUM(P10:P27)</f>
        <v>364</v>
      </c>
      <c r="Q9" s="112">
        <f>P9/O9*100</f>
        <v>55.235204855842191</v>
      </c>
      <c r="R9" s="210">
        <f>SUM(R10:R27)</f>
        <v>58</v>
      </c>
      <c r="S9" s="210">
        <f>SUM(S10:S27)</f>
        <v>237</v>
      </c>
      <c r="T9" s="210">
        <f>SUM(T10:T27)</f>
        <v>57</v>
      </c>
      <c r="U9" s="112">
        <f>T9/S9*100</f>
        <v>24.050632911392405</v>
      </c>
      <c r="V9" s="210">
        <f>SUM(V10:V27)</f>
        <v>207</v>
      </c>
      <c r="W9" s="210">
        <f>SUM(W10:W27)</f>
        <v>48</v>
      </c>
      <c r="X9" s="113">
        <f>W9/V9*100</f>
        <v>23.188405797101449</v>
      </c>
    </row>
    <row r="10" spans="1:25" ht="16.5" customHeight="1" x14ac:dyDescent="0.25">
      <c r="A10" s="59" t="s">
        <v>73</v>
      </c>
      <c r="B10" s="60">
        <v>9</v>
      </c>
      <c r="C10" s="61">
        <v>22</v>
      </c>
      <c r="D10" s="62">
        <v>9</v>
      </c>
      <c r="E10" s="112">
        <f t="shared" ref="E10:E27" si="0">D10/C10*100</f>
        <v>40.909090909090914</v>
      </c>
      <c r="F10" s="63">
        <v>4</v>
      </c>
      <c r="G10" s="63">
        <v>2</v>
      </c>
      <c r="H10" s="112">
        <f t="shared" ref="H10:H27" si="1">G10/F10*100</f>
        <v>50</v>
      </c>
      <c r="I10" s="62">
        <v>1</v>
      </c>
      <c r="J10" s="62">
        <v>1</v>
      </c>
      <c r="K10" s="112">
        <f t="shared" ref="K10:K26" si="2">J10/I10*100</f>
        <v>100</v>
      </c>
      <c r="L10" s="63">
        <v>3</v>
      </c>
      <c r="M10" s="63">
        <v>0</v>
      </c>
      <c r="N10" s="112">
        <f t="shared" ref="N10:N27" si="3">M10/L10*100</f>
        <v>0</v>
      </c>
      <c r="O10" s="61">
        <v>20</v>
      </c>
      <c r="P10" s="63">
        <v>9</v>
      </c>
      <c r="Q10" s="112">
        <f t="shared" ref="Q10:Q27" si="4">P10/O10*100</f>
        <v>45</v>
      </c>
      <c r="R10" s="63">
        <v>1</v>
      </c>
      <c r="S10" s="62">
        <v>6</v>
      </c>
      <c r="T10" s="64">
        <v>1</v>
      </c>
      <c r="U10" s="112">
        <f t="shared" ref="U10:U27" si="5">T10/S10*100</f>
        <v>16.666666666666664</v>
      </c>
      <c r="V10" s="62">
        <v>4</v>
      </c>
      <c r="W10" s="62">
        <v>1</v>
      </c>
      <c r="X10" s="113">
        <f t="shared" ref="X10:X27" si="6">W10/V10*100</f>
        <v>25</v>
      </c>
      <c r="Y10" s="65"/>
    </row>
    <row r="11" spans="1:25" ht="16.5" customHeight="1" x14ac:dyDescent="0.25">
      <c r="A11" s="59" t="s">
        <v>74</v>
      </c>
      <c r="B11" s="60">
        <v>11</v>
      </c>
      <c r="C11" s="61">
        <v>20</v>
      </c>
      <c r="D11" s="62">
        <v>11</v>
      </c>
      <c r="E11" s="112">
        <f t="shared" si="0"/>
        <v>55.000000000000007</v>
      </c>
      <c r="F11" s="63">
        <v>3</v>
      </c>
      <c r="G11" s="63">
        <v>3</v>
      </c>
      <c r="H11" s="112">
        <f t="shared" si="1"/>
        <v>100</v>
      </c>
      <c r="I11" s="62">
        <v>0</v>
      </c>
      <c r="J11" s="62">
        <v>0</v>
      </c>
      <c r="K11" s="112" t="s">
        <v>117</v>
      </c>
      <c r="L11" s="63">
        <v>0</v>
      </c>
      <c r="M11" s="63">
        <v>0</v>
      </c>
      <c r="N11" s="112" t="s">
        <v>117</v>
      </c>
      <c r="O11" s="61">
        <v>20</v>
      </c>
      <c r="P11" s="63">
        <v>11</v>
      </c>
      <c r="Q11" s="112">
        <f t="shared" si="4"/>
        <v>55.000000000000007</v>
      </c>
      <c r="R11" s="63">
        <v>1</v>
      </c>
      <c r="S11" s="62">
        <v>6</v>
      </c>
      <c r="T11" s="64">
        <v>1</v>
      </c>
      <c r="U11" s="112">
        <f t="shared" si="5"/>
        <v>16.666666666666664</v>
      </c>
      <c r="V11" s="62">
        <v>5</v>
      </c>
      <c r="W11" s="62">
        <v>1</v>
      </c>
      <c r="X11" s="113">
        <f t="shared" si="6"/>
        <v>20</v>
      </c>
      <c r="Y11" s="65"/>
    </row>
    <row r="12" spans="1:25" ht="16.5" customHeight="1" x14ac:dyDescent="0.25">
      <c r="A12" s="59" t="s">
        <v>75</v>
      </c>
      <c r="B12" s="60">
        <v>10</v>
      </c>
      <c r="C12" s="61">
        <v>13</v>
      </c>
      <c r="D12" s="62">
        <v>9</v>
      </c>
      <c r="E12" s="112">
        <f t="shared" si="0"/>
        <v>69.230769230769226</v>
      </c>
      <c r="F12" s="63">
        <v>2</v>
      </c>
      <c r="G12" s="63">
        <v>1</v>
      </c>
      <c r="H12" s="112">
        <f t="shared" si="1"/>
        <v>50</v>
      </c>
      <c r="I12" s="62">
        <v>0</v>
      </c>
      <c r="J12" s="62">
        <v>0</v>
      </c>
      <c r="K12" s="112" t="s">
        <v>117</v>
      </c>
      <c r="L12" s="63">
        <v>1</v>
      </c>
      <c r="M12" s="63">
        <v>0</v>
      </c>
      <c r="N12" s="112">
        <f t="shared" si="3"/>
        <v>0</v>
      </c>
      <c r="O12" s="61">
        <v>13</v>
      </c>
      <c r="P12" s="63">
        <v>8</v>
      </c>
      <c r="Q12" s="112">
        <f t="shared" si="4"/>
        <v>61.53846153846154</v>
      </c>
      <c r="R12" s="63">
        <v>1</v>
      </c>
      <c r="S12" s="62">
        <v>2</v>
      </c>
      <c r="T12" s="64">
        <v>0</v>
      </c>
      <c r="U12" s="112">
        <f t="shared" si="5"/>
        <v>0</v>
      </c>
      <c r="V12" s="62">
        <v>2</v>
      </c>
      <c r="W12" s="62">
        <v>0</v>
      </c>
      <c r="X12" s="113">
        <f t="shared" si="6"/>
        <v>0</v>
      </c>
      <c r="Y12" s="65"/>
    </row>
    <row r="13" spans="1:25" ht="16.5" customHeight="1" x14ac:dyDescent="0.25">
      <c r="A13" s="59" t="s">
        <v>76</v>
      </c>
      <c r="B13" s="60">
        <v>25</v>
      </c>
      <c r="C13" s="61">
        <v>32</v>
      </c>
      <c r="D13" s="62">
        <v>24</v>
      </c>
      <c r="E13" s="112">
        <f t="shared" si="0"/>
        <v>75</v>
      </c>
      <c r="F13" s="63">
        <v>6</v>
      </c>
      <c r="G13" s="63">
        <v>8</v>
      </c>
      <c r="H13" s="112">
        <f t="shared" si="1"/>
        <v>133.33333333333331</v>
      </c>
      <c r="I13" s="62">
        <v>1</v>
      </c>
      <c r="J13" s="62">
        <v>1</v>
      </c>
      <c r="K13" s="112">
        <f t="shared" si="2"/>
        <v>100</v>
      </c>
      <c r="L13" s="63">
        <v>0</v>
      </c>
      <c r="M13" s="63">
        <v>0</v>
      </c>
      <c r="N13" s="112" t="s">
        <v>117</v>
      </c>
      <c r="O13" s="61">
        <v>32</v>
      </c>
      <c r="P13" s="63">
        <v>23</v>
      </c>
      <c r="Q13" s="112">
        <f t="shared" si="4"/>
        <v>71.875</v>
      </c>
      <c r="R13" s="63">
        <v>3</v>
      </c>
      <c r="S13" s="62">
        <v>15</v>
      </c>
      <c r="T13" s="64">
        <v>3</v>
      </c>
      <c r="U13" s="112">
        <f t="shared" si="5"/>
        <v>20</v>
      </c>
      <c r="V13" s="62">
        <v>15</v>
      </c>
      <c r="W13" s="62">
        <v>2</v>
      </c>
      <c r="X13" s="113">
        <f t="shared" si="6"/>
        <v>13.333333333333334</v>
      </c>
      <c r="Y13" s="65"/>
    </row>
    <row r="14" spans="1:25" ht="16.5" customHeight="1" x14ac:dyDescent="0.25">
      <c r="A14" s="59" t="s">
        <v>77</v>
      </c>
      <c r="B14" s="60">
        <v>5</v>
      </c>
      <c r="C14" s="61">
        <v>5</v>
      </c>
      <c r="D14" s="62">
        <v>5</v>
      </c>
      <c r="E14" s="112">
        <f t="shared" si="0"/>
        <v>100</v>
      </c>
      <c r="F14" s="63">
        <v>0</v>
      </c>
      <c r="G14" s="63">
        <v>0</v>
      </c>
      <c r="H14" s="112" t="s">
        <v>117</v>
      </c>
      <c r="I14" s="62">
        <v>0</v>
      </c>
      <c r="J14" s="62">
        <v>0</v>
      </c>
      <c r="K14" s="112" t="s">
        <v>117</v>
      </c>
      <c r="L14" s="63">
        <v>0</v>
      </c>
      <c r="M14" s="63">
        <v>0</v>
      </c>
      <c r="N14" s="112" t="s">
        <v>117</v>
      </c>
      <c r="O14" s="61">
        <v>5</v>
      </c>
      <c r="P14" s="63">
        <v>5</v>
      </c>
      <c r="Q14" s="112">
        <f t="shared" si="4"/>
        <v>100</v>
      </c>
      <c r="R14" s="63">
        <v>2</v>
      </c>
      <c r="S14" s="62">
        <v>3</v>
      </c>
      <c r="T14" s="64">
        <v>2</v>
      </c>
      <c r="U14" s="112">
        <f t="shared" si="5"/>
        <v>66.666666666666657</v>
      </c>
      <c r="V14" s="62">
        <v>2</v>
      </c>
      <c r="W14" s="62">
        <v>2</v>
      </c>
      <c r="X14" s="113">
        <f t="shared" si="6"/>
        <v>100</v>
      </c>
      <c r="Y14" s="65"/>
    </row>
    <row r="15" spans="1:25" ht="16.5" customHeight="1" x14ac:dyDescent="0.25">
      <c r="A15" s="59" t="s">
        <v>78</v>
      </c>
      <c r="B15" s="60">
        <v>14</v>
      </c>
      <c r="C15" s="61">
        <v>36</v>
      </c>
      <c r="D15" s="62">
        <v>14</v>
      </c>
      <c r="E15" s="112">
        <f t="shared" si="0"/>
        <v>38.888888888888893</v>
      </c>
      <c r="F15" s="63">
        <v>13</v>
      </c>
      <c r="G15" s="63">
        <v>3</v>
      </c>
      <c r="H15" s="112">
        <f t="shared" si="1"/>
        <v>23.076923076923077</v>
      </c>
      <c r="I15" s="62">
        <v>1</v>
      </c>
      <c r="J15" s="62">
        <v>0</v>
      </c>
      <c r="K15" s="112">
        <f t="shared" si="2"/>
        <v>0</v>
      </c>
      <c r="L15" s="63">
        <v>1</v>
      </c>
      <c r="M15" s="63">
        <v>0</v>
      </c>
      <c r="N15" s="112">
        <f t="shared" si="3"/>
        <v>0</v>
      </c>
      <c r="O15" s="61">
        <v>35</v>
      </c>
      <c r="P15" s="63">
        <v>14</v>
      </c>
      <c r="Q15" s="112">
        <f t="shared" si="4"/>
        <v>40</v>
      </c>
      <c r="R15" s="63">
        <v>3</v>
      </c>
      <c r="S15" s="62">
        <v>9</v>
      </c>
      <c r="T15" s="64">
        <v>3</v>
      </c>
      <c r="U15" s="112">
        <f t="shared" si="5"/>
        <v>33.333333333333329</v>
      </c>
      <c r="V15" s="62">
        <v>8</v>
      </c>
      <c r="W15" s="62">
        <v>3</v>
      </c>
      <c r="X15" s="113">
        <f t="shared" si="6"/>
        <v>37.5</v>
      </c>
      <c r="Y15" s="65"/>
    </row>
    <row r="16" spans="1:25" ht="16.5" customHeight="1" x14ac:dyDescent="0.25">
      <c r="A16" s="59" t="s">
        <v>79</v>
      </c>
      <c r="B16" s="60">
        <v>7</v>
      </c>
      <c r="C16" s="61">
        <v>18</v>
      </c>
      <c r="D16" s="62">
        <v>7</v>
      </c>
      <c r="E16" s="112">
        <f t="shared" si="0"/>
        <v>38.888888888888893</v>
      </c>
      <c r="F16" s="63">
        <v>1</v>
      </c>
      <c r="G16" s="63">
        <v>0</v>
      </c>
      <c r="H16" s="112">
        <f t="shared" si="1"/>
        <v>0</v>
      </c>
      <c r="I16" s="62">
        <v>0</v>
      </c>
      <c r="J16" s="62">
        <v>0</v>
      </c>
      <c r="K16" s="112" t="s">
        <v>117</v>
      </c>
      <c r="L16" s="63">
        <v>0</v>
      </c>
      <c r="M16" s="63">
        <v>0</v>
      </c>
      <c r="N16" s="112" t="s">
        <v>117</v>
      </c>
      <c r="O16" s="61">
        <v>18</v>
      </c>
      <c r="P16" s="63">
        <v>7</v>
      </c>
      <c r="Q16" s="112">
        <f t="shared" si="4"/>
        <v>38.888888888888893</v>
      </c>
      <c r="R16" s="63">
        <v>0</v>
      </c>
      <c r="S16" s="62">
        <v>7</v>
      </c>
      <c r="T16" s="64">
        <v>0</v>
      </c>
      <c r="U16" s="112">
        <f t="shared" si="5"/>
        <v>0</v>
      </c>
      <c r="V16" s="62">
        <v>7</v>
      </c>
      <c r="W16" s="62">
        <v>0</v>
      </c>
      <c r="X16" s="113">
        <f t="shared" si="6"/>
        <v>0</v>
      </c>
      <c r="Y16" s="65"/>
    </row>
    <row r="17" spans="1:25" ht="16.5" customHeight="1" x14ac:dyDescent="0.25">
      <c r="A17" s="59" t="s">
        <v>80</v>
      </c>
      <c r="B17" s="60">
        <v>10</v>
      </c>
      <c r="C17" s="61">
        <v>30</v>
      </c>
      <c r="D17" s="62">
        <v>10</v>
      </c>
      <c r="E17" s="112">
        <f t="shared" si="0"/>
        <v>33.333333333333329</v>
      </c>
      <c r="F17" s="63">
        <v>7</v>
      </c>
      <c r="G17" s="63">
        <v>1</v>
      </c>
      <c r="H17" s="112">
        <f t="shared" si="1"/>
        <v>14.285714285714285</v>
      </c>
      <c r="I17" s="62">
        <v>2</v>
      </c>
      <c r="J17" s="62">
        <v>0</v>
      </c>
      <c r="K17" s="112">
        <f t="shared" si="2"/>
        <v>0</v>
      </c>
      <c r="L17" s="63">
        <v>0</v>
      </c>
      <c r="M17" s="63">
        <v>0</v>
      </c>
      <c r="N17" s="112" t="s">
        <v>117</v>
      </c>
      <c r="O17" s="61">
        <v>28</v>
      </c>
      <c r="P17" s="63">
        <v>10</v>
      </c>
      <c r="Q17" s="112">
        <f t="shared" si="4"/>
        <v>35.714285714285715</v>
      </c>
      <c r="R17" s="63">
        <v>2</v>
      </c>
      <c r="S17" s="62">
        <v>10</v>
      </c>
      <c r="T17" s="64">
        <v>2</v>
      </c>
      <c r="U17" s="112">
        <f t="shared" si="5"/>
        <v>20</v>
      </c>
      <c r="V17" s="62">
        <v>9</v>
      </c>
      <c r="W17" s="62">
        <v>2</v>
      </c>
      <c r="X17" s="113">
        <f t="shared" si="6"/>
        <v>22.222222222222221</v>
      </c>
      <c r="Y17" s="65"/>
    </row>
    <row r="18" spans="1:25" ht="16.5" customHeight="1" x14ac:dyDescent="0.25">
      <c r="A18" s="59" t="s">
        <v>81</v>
      </c>
      <c r="B18" s="60">
        <v>13</v>
      </c>
      <c r="C18" s="61">
        <v>23</v>
      </c>
      <c r="D18" s="62">
        <v>13</v>
      </c>
      <c r="E18" s="112">
        <f t="shared" si="0"/>
        <v>56.521739130434781</v>
      </c>
      <c r="F18" s="63">
        <v>2</v>
      </c>
      <c r="G18" s="63">
        <v>3</v>
      </c>
      <c r="H18" s="112">
        <f t="shared" si="1"/>
        <v>150</v>
      </c>
      <c r="I18" s="62">
        <v>0</v>
      </c>
      <c r="J18" s="62">
        <v>0</v>
      </c>
      <c r="K18" s="112" t="s">
        <v>117</v>
      </c>
      <c r="L18" s="63">
        <v>0</v>
      </c>
      <c r="M18" s="63">
        <v>0</v>
      </c>
      <c r="N18" s="112" t="s">
        <v>117</v>
      </c>
      <c r="O18" s="61">
        <v>22</v>
      </c>
      <c r="P18" s="63">
        <v>13</v>
      </c>
      <c r="Q18" s="112">
        <f t="shared" si="4"/>
        <v>59.090909090909093</v>
      </c>
      <c r="R18" s="63">
        <v>2</v>
      </c>
      <c r="S18" s="62">
        <v>5</v>
      </c>
      <c r="T18" s="64">
        <v>2</v>
      </c>
      <c r="U18" s="112">
        <f t="shared" si="5"/>
        <v>40</v>
      </c>
      <c r="V18" s="62">
        <v>5</v>
      </c>
      <c r="W18" s="62">
        <v>2</v>
      </c>
      <c r="X18" s="113">
        <f t="shared" si="6"/>
        <v>40</v>
      </c>
      <c r="Y18" s="65"/>
    </row>
    <row r="19" spans="1:25" ht="16.5" customHeight="1" x14ac:dyDescent="0.25">
      <c r="A19" s="59" t="s">
        <v>82</v>
      </c>
      <c r="B19" s="60">
        <v>12</v>
      </c>
      <c r="C19" s="61">
        <v>29</v>
      </c>
      <c r="D19" s="62">
        <v>12</v>
      </c>
      <c r="E19" s="112">
        <f t="shared" si="0"/>
        <v>41.379310344827587</v>
      </c>
      <c r="F19" s="63">
        <v>2</v>
      </c>
      <c r="G19" s="63">
        <v>1</v>
      </c>
      <c r="H19" s="112">
        <f t="shared" si="1"/>
        <v>50</v>
      </c>
      <c r="I19" s="62">
        <v>1</v>
      </c>
      <c r="J19" s="62">
        <v>0</v>
      </c>
      <c r="K19" s="112">
        <f t="shared" si="2"/>
        <v>0</v>
      </c>
      <c r="L19" s="63">
        <v>1</v>
      </c>
      <c r="M19" s="63">
        <v>0</v>
      </c>
      <c r="N19" s="112">
        <f t="shared" si="3"/>
        <v>0</v>
      </c>
      <c r="O19" s="61">
        <v>27</v>
      </c>
      <c r="P19" s="63">
        <v>11</v>
      </c>
      <c r="Q19" s="112">
        <f t="shared" si="4"/>
        <v>40.74074074074074</v>
      </c>
      <c r="R19" s="63">
        <v>1</v>
      </c>
      <c r="S19" s="62">
        <v>8</v>
      </c>
      <c r="T19" s="64">
        <v>1</v>
      </c>
      <c r="U19" s="112">
        <f t="shared" si="5"/>
        <v>12.5</v>
      </c>
      <c r="V19" s="62">
        <v>4</v>
      </c>
      <c r="W19" s="62">
        <v>1</v>
      </c>
      <c r="X19" s="113">
        <f t="shared" si="6"/>
        <v>25</v>
      </c>
      <c r="Y19" s="65"/>
    </row>
    <row r="20" spans="1:25" ht="16.5" customHeight="1" x14ac:dyDescent="0.25">
      <c r="A20" s="59" t="s">
        <v>83</v>
      </c>
      <c r="B20" s="60">
        <v>10</v>
      </c>
      <c r="C20" s="61">
        <v>12</v>
      </c>
      <c r="D20" s="62">
        <v>9</v>
      </c>
      <c r="E20" s="112">
        <f t="shared" si="0"/>
        <v>75</v>
      </c>
      <c r="F20" s="63">
        <v>1</v>
      </c>
      <c r="G20" s="63">
        <v>2</v>
      </c>
      <c r="H20" s="112">
        <f t="shared" si="1"/>
        <v>200</v>
      </c>
      <c r="I20" s="62">
        <v>0</v>
      </c>
      <c r="J20" s="62">
        <v>0</v>
      </c>
      <c r="K20" s="112" t="s">
        <v>117</v>
      </c>
      <c r="L20" s="63">
        <v>0</v>
      </c>
      <c r="M20" s="63">
        <v>0</v>
      </c>
      <c r="N20" s="112" t="s">
        <v>117</v>
      </c>
      <c r="O20" s="61">
        <v>11</v>
      </c>
      <c r="P20" s="63">
        <v>9</v>
      </c>
      <c r="Q20" s="112">
        <f t="shared" si="4"/>
        <v>81.818181818181827</v>
      </c>
      <c r="R20" s="63">
        <v>0</v>
      </c>
      <c r="S20" s="62">
        <v>6</v>
      </c>
      <c r="T20" s="64">
        <v>0</v>
      </c>
      <c r="U20" s="112">
        <f t="shared" si="5"/>
        <v>0</v>
      </c>
      <c r="V20" s="62">
        <v>5</v>
      </c>
      <c r="W20" s="62">
        <v>0</v>
      </c>
      <c r="X20" s="113">
        <f t="shared" si="6"/>
        <v>0</v>
      </c>
      <c r="Y20" s="65"/>
    </row>
    <row r="21" spans="1:25" ht="16.5" customHeight="1" x14ac:dyDescent="0.25">
      <c r="A21" s="59" t="s">
        <v>84</v>
      </c>
      <c r="B21" s="60">
        <v>5</v>
      </c>
      <c r="C21" s="61">
        <v>12</v>
      </c>
      <c r="D21" s="62">
        <v>5</v>
      </c>
      <c r="E21" s="112">
        <f t="shared" si="0"/>
        <v>41.666666666666671</v>
      </c>
      <c r="F21" s="63">
        <v>3</v>
      </c>
      <c r="G21" s="63">
        <v>0</v>
      </c>
      <c r="H21" s="112">
        <f t="shared" si="1"/>
        <v>0</v>
      </c>
      <c r="I21" s="62">
        <v>1</v>
      </c>
      <c r="J21" s="62">
        <v>0</v>
      </c>
      <c r="K21" s="112">
        <f t="shared" si="2"/>
        <v>0</v>
      </c>
      <c r="L21" s="63">
        <v>0</v>
      </c>
      <c r="M21" s="63">
        <v>0</v>
      </c>
      <c r="N21" s="112" t="s">
        <v>117</v>
      </c>
      <c r="O21" s="61">
        <v>12</v>
      </c>
      <c r="P21" s="63">
        <v>5</v>
      </c>
      <c r="Q21" s="112">
        <f t="shared" si="4"/>
        <v>41.666666666666671</v>
      </c>
      <c r="R21" s="63">
        <v>2</v>
      </c>
      <c r="S21" s="62">
        <v>3</v>
      </c>
      <c r="T21" s="64">
        <v>2</v>
      </c>
      <c r="U21" s="112">
        <f t="shared" si="5"/>
        <v>66.666666666666657</v>
      </c>
      <c r="V21" s="62">
        <v>2</v>
      </c>
      <c r="W21" s="62">
        <v>2</v>
      </c>
      <c r="X21" s="113">
        <f t="shared" si="6"/>
        <v>100</v>
      </c>
      <c r="Y21" s="65"/>
    </row>
    <row r="22" spans="1:25" ht="16.5" customHeight="1" x14ac:dyDescent="0.25">
      <c r="A22" s="59" t="s">
        <v>85</v>
      </c>
      <c r="B22" s="60">
        <v>33</v>
      </c>
      <c r="C22" s="61">
        <v>44</v>
      </c>
      <c r="D22" s="62">
        <v>32</v>
      </c>
      <c r="E22" s="112">
        <f t="shared" si="0"/>
        <v>72.727272727272734</v>
      </c>
      <c r="F22" s="63">
        <v>13</v>
      </c>
      <c r="G22" s="63">
        <v>8</v>
      </c>
      <c r="H22" s="112">
        <f t="shared" si="1"/>
        <v>61.53846153846154</v>
      </c>
      <c r="I22" s="62">
        <v>1</v>
      </c>
      <c r="J22" s="62">
        <v>0</v>
      </c>
      <c r="K22" s="112">
        <f t="shared" si="2"/>
        <v>0</v>
      </c>
      <c r="L22" s="63">
        <v>5</v>
      </c>
      <c r="M22" s="63">
        <v>1</v>
      </c>
      <c r="N22" s="112">
        <f t="shared" si="3"/>
        <v>20</v>
      </c>
      <c r="O22" s="61">
        <v>42</v>
      </c>
      <c r="P22" s="63">
        <v>32</v>
      </c>
      <c r="Q22" s="112">
        <f t="shared" si="4"/>
        <v>76.19047619047619</v>
      </c>
      <c r="R22" s="63">
        <v>2</v>
      </c>
      <c r="S22" s="62">
        <v>18</v>
      </c>
      <c r="T22" s="64">
        <v>2</v>
      </c>
      <c r="U22" s="112">
        <f t="shared" si="5"/>
        <v>11.111111111111111</v>
      </c>
      <c r="V22" s="62">
        <v>17</v>
      </c>
      <c r="W22" s="62">
        <v>2</v>
      </c>
      <c r="X22" s="113">
        <f t="shared" si="6"/>
        <v>11.76470588235294</v>
      </c>
      <c r="Y22" s="65"/>
    </row>
    <row r="23" spans="1:25" ht="16.5" customHeight="1" x14ac:dyDescent="0.25">
      <c r="A23" s="59" t="s">
        <v>86</v>
      </c>
      <c r="B23" s="60">
        <v>10</v>
      </c>
      <c r="C23" s="61">
        <v>27</v>
      </c>
      <c r="D23" s="62">
        <v>10</v>
      </c>
      <c r="E23" s="112">
        <f t="shared" si="0"/>
        <v>37.037037037037038</v>
      </c>
      <c r="F23" s="63">
        <v>6</v>
      </c>
      <c r="G23" s="63">
        <v>0</v>
      </c>
      <c r="H23" s="112">
        <f t="shared" si="1"/>
        <v>0</v>
      </c>
      <c r="I23" s="62">
        <v>0</v>
      </c>
      <c r="J23" s="62">
        <v>0</v>
      </c>
      <c r="K23" s="112" t="s">
        <v>117</v>
      </c>
      <c r="L23" s="63">
        <v>1</v>
      </c>
      <c r="M23" s="63">
        <v>0</v>
      </c>
      <c r="N23" s="112">
        <f t="shared" si="3"/>
        <v>0</v>
      </c>
      <c r="O23" s="61">
        <v>27</v>
      </c>
      <c r="P23" s="63">
        <v>10</v>
      </c>
      <c r="Q23" s="112">
        <f t="shared" si="4"/>
        <v>37.037037037037038</v>
      </c>
      <c r="R23" s="63">
        <v>3</v>
      </c>
      <c r="S23" s="62">
        <v>10</v>
      </c>
      <c r="T23" s="64">
        <v>3</v>
      </c>
      <c r="U23" s="112">
        <f t="shared" si="5"/>
        <v>30</v>
      </c>
      <c r="V23" s="62">
        <v>10</v>
      </c>
      <c r="W23" s="62">
        <v>3</v>
      </c>
      <c r="X23" s="113">
        <f t="shared" si="6"/>
        <v>30</v>
      </c>
      <c r="Y23" s="65"/>
    </row>
    <row r="24" spans="1:25" ht="16.5" customHeight="1" x14ac:dyDescent="0.25">
      <c r="A24" s="59" t="s">
        <v>87</v>
      </c>
      <c r="B24" s="60">
        <v>63</v>
      </c>
      <c r="C24" s="61">
        <v>133</v>
      </c>
      <c r="D24" s="62">
        <v>62</v>
      </c>
      <c r="E24" s="112">
        <f t="shared" si="0"/>
        <v>46.616541353383454</v>
      </c>
      <c r="F24" s="63">
        <v>32</v>
      </c>
      <c r="G24" s="63">
        <v>3</v>
      </c>
      <c r="H24" s="112">
        <f t="shared" si="1"/>
        <v>9.375</v>
      </c>
      <c r="I24" s="62">
        <v>0</v>
      </c>
      <c r="J24" s="62">
        <v>0</v>
      </c>
      <c r="K24" s="112" t="s">
        <v>117</v>
      </c>
      <c r="L24" s="63">
        <v>3</v>
      </c>
      <c r="M24" s="63">
        <v>0</v>
      </c>
      <c r="N24" s="112">
        <f t="shared" si="3"/>
        <v>0</v>
      </c>
      <c r="O24" s="61">
        <v>132</v>
      </c>
      <c r="P24" s="63">
        <v>62</v>
      </c>
      <c r="Q24" s="112">
        <f t="shared" si="4"/>
        <v>46.969696969696969</v>
      </c>
      <c r="R24" s="63">
        <v>7</v>
      </c>
      <c r="S24" s="62">
        <v>49</v>
      </c>
      <c r="T24" s="64">
        <v>7</v>
      </c>
      <c r="U24" s="112">
        <f t="shared" si="5"/>
        <v>14.285714285714285</v>
      </c>
      <c r="V24" s="62">
        <v>45</v>
      </c>
      <c r="W24" s="62">
        <v>7</v>
      </c>
      <c r="X24" s="113">
        <f t="shared" si="6"/>
        <v>15.555555555555555</v>
      </c>
      <c r="Y24" s="65"/>
    </row>
    <row r="25" spans="1:25" ht="16.5" customHeight="1" x14ac:dyDescent="0.25">
      <c r="A25" s="59" t="s">
        <v>39</v>
      </c>
      <c r="B25" s="60">
        <v>29</v>
      </c>
      <c r="C25" s="61">
        <v>38</v>
      </c>
      <c r="D25" s="62">
        <v>29</v>
      </c>
      <c r="E25" s="112">
        <f t="shared" si="0"/>
        <v>76.31578947368422</v>
      </c>
      <c r="F25" s="63">
        <v>14</v>
      </c>
      <c r="G25" s="63">
        <v>5</v>
      </c>
      <c r="H25" s="112">
        <f t="shared" si="1"/>
        <v>35.714285714285715</v>
      </c>
      <c r="I25" s="62">
        <v>0</v>
      </c>
      <c r="J25" s="62">
        <v>0</v>
      </c>
      <c r="K25" s="112" t="s">
        <v>117</v>
      </c>
      <c r="L25" s="63">
        <v>2</v>
      </c>
      <c r="M25" s="63">
        <v>0</v>
      </c>
      <c r="N25" s="112">
        <f t="shared" si="3"/>
        <v>0</v>
      </c>
      <c r="O25" s="61">
        <v>37</v>
      </c>
      <c r="P25" s="63">
        <v>28</v>
      </c>
      <c r="Q25" s="112">
        <f t="shared" si="4"/>
        <v>75.675675675675677</v>
      </c>
      <c r="R25" s="63">
        <v>7</v>
      </c>
      <c r="S25" s="62">
        <v>9</v>
      </c>
      <c r="T25" s="64">
        <v>7</v>
      </c>
      <c r="U25" s="112">
        <f t="shared" si="5"/>
        <v>77.777777777777786</v>
      </c>
      <c r="V25" s="62">
        <v>9</v>
      </c>
      <c r="W25" s="62">
        <v>4</v>
      </c>
      <c r="X25" s="113">
        <f t="shared" si="6"/>
        <v>44.444444444444443</v>
      </c>
      <c r="Y25" s="65"/>
    </row>
    <row r="26" spans="1:25" ht="16.5" customHeight="1" x14ac:dyDescent="0.25">
      <c r="A26" s="59" t="s">
        <v>88</v>
      </c>
      <c r="B26" s="60">
        <v>73</v>
      </c>
      <c r="C26" s="61">
        <v>127</v>
      </c>
      <c r="D26" s="62">
        <v>73</v>
      </c>
      <c r="E26" s="112">
        <f t="shared" si="0"/>
        <v>57.480314960629919</v>
      </c>
      <c r="F26" s="63">
        <v>27</v>
      </c>
      <c r="G26" s="63">
        <v>17</v>
      </c>
      <c r="H26" s="112">
        <f t="shared" si="1"/>
        <v>62.962962962962962</v>
      </c>
      <c r="I26" s="62">
        <v>1</v>
      </c>
      <c r="J26" s="62">
        <v>0</v>
      </c>
      <c r="K26" s="112">
        <f t="shared" si="2"/>
        <v>0</v>
      </c>
      <c r="L26" s="63">
        <v>3</v>
      </c>
      <c r="M26" s="63">
        <v>1</v>
      </c>
      <c r="N26" s="112">
        <f t="shared" si="3"/>
        <v>33.333333333333329</v>
      </c>
      <c r="O26" s="61">
        <v>125</v>
      </c>
      <c r="P26" s="63">
        <v>72</v>
      </c>
      <c r="Q26" s="112">
        <f t="shared" si="4"/>
        <v>57.599999999999994</v>
      </c>
      <c r="R26" s="63">
        <v>13</v>
      </c>
      <c r="S26" s="62">
        <v>47</v>
      </c>
      <c r="T26" s="64">
        <v>13</v>
      </c>
      <c r="U26" s="112">
        <f t="shared" si="5"/>
        <v>27.659574468085108</v>
      </c>
      <c r="V26" s="62">
        <v>40</v>
      </c>
      <c r="W26" s="62">
        <v>9</v>
      </c>
      <c r="X26" s="113">
        <f t="shared" si="6"/>
        <v>22.5</v>
      </c>
      <c r="Y26" s="65"/>
    </row>
    <row r="27" spans="1:25" ht="16.5" customHeight="1" x14ac:dyDescent="0.25">
      <c r="A27" s="59" t="s">
        <v>89</v>
      </c>
      <c r="B27" s="60">
        <v>39</v>
      </c>
      <c r="C27" s="61">
        <v>55</v>
      </c>
      <c r="D27" s="62">
        <v>36</v>
      </c>
      <c r="E27" s="112">
        <f t="shared" si="0"/>
        <v>65.454545454545453</v>
      </c>
      <c r="F27" s="63">
        <v>11</v>
      </c>
      <c r="G27" s="63">
        <v>4</v>
      </c>
      <c r="H27" s="112">
        <f t="shared" si="1"/>
        <v>36.363636363636367</v>
      </c>
      <c r="I27" s="62">
        <v>0</v>
      </c>
      <c r="J27" s="62">
        <v>0</v>
      </c>
      <c r="K27" s="112" t="s">
        <v>117</v>
      </c>
      <c r="L27" s="63">
        <v>1</v>
      </c>
      <c r="M27" s="63">
        <v>0</v>
      </c>
      <c r="N27" s="112">
        <f t="shared" si="3"/>
        <v>0</v>
      </c>
      <c r="O27" s="61">
        <v>53</v>
      </c>
      <c r="P27" s="63">
        <v>35</v>
      </c>
      <c r="Q27" s="112">
        <f t="shared" si="4"/>
        <v>66.037735849056602</v>
      </c>
      <c r="R27" s="63">
        <v>8</v>
      </c>
      <c r="S27" s="62">
        <v>24</v>
      </c>
      <c r="T27" s="64">
        <v>8</v>
      </c>
      <c r="U27" s="112">
        <f t="shared" si="5"/>
        <v>33.333333333333329</v>
      </c>
      <c r="V27" s="62">
        <v>18</v>
      </c>
      <c r="W27" s="62">
        <v>7</v>
      </c>
      <c r="X27" s="113">
        <f t="shared" si="6"/>
        <v>38.888888888888893</v>
      </c>
      <c r="Y27" s="65"/>
    </row>
    <row r="28" spans="1:25" x14ac:dyDescent="0.25">
      <c r="B28" s="287" t="s">
        <v>92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</row>
    <row r="29" spans="1:25" x14ac:dyDescent="0.25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25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</sheetData>
  <mergeCells count="13">
    <mergeCell ref="O4:Q6"/>
    <mergeCell ref="S4:U6"/>
    <mergeCell ref="V4:X6"/>
    <mergeCell ref="R4:R6"/>
    <mergeCell ref="B28:N30"/>
    <mergeCell ref="L4:N6"/>
    <mergeCell ref="G1:K1"/>
    <mergeCell ref="A4:A7"/>
    <mergeCell ref="C4:E6"/>
    <mergeCell ref="F4:H6"/>
    <mergeCell ref="I4:K6"/>
    <mergeCell ref="B4:B6"/>
    <mergeCell ref="B2:K2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0" zoomScaleNormal="70" zoomScaleSheetLayoutView="80" workbookViewId="0">
      <selection activeCell="P12" sqref="P12"/>
    </sheetView>
  </sheetViews>
  <sheetFormatPr defaultColWidth="8" defaultRowHeight="12.75" x14ac:dyDescent="0.2"/>
  <cols>
    <col min="1" max="1" width="60.28515625" style="2" customWidth="1"/>
    <col min="2" max="2" width="20.42578125" style="2" customWidth="1"/>
    <col min="3" max="3" width="21.28515625" style="2" customWidth="1"/>
    <col min="4" max="4" width="13.7109375" style="2" customWidth="1"/>
    <col min="5" max="5" width="13.28515625" style="2" customWidth="1"/>
    <col min="6" max="6" width="15" style="2" bestFit="1" customWidth="1"/>
    <col min="7" max="16384" width="8" style="2"/>
  </cols>
  <sheetData>
    <row r="1" spans="1:10" ht="24" customHeight="1" x14ac:dyDescent="0.2">
      <c r="C1" s="323"/>
      <c r="D1" s="323"/>
      <c r="E1" s="323"/>
    </row>
    <row r="2" spans="1:10" ht="78" customHeight="1" x14ac:dyDescent="0.2">
      <c r="A2" s="253" t="s">
        <v>52</v>
      </c>
      <c r="B2" s="253"/>
      <c r="C2" s="253"/>
      <c r="D2" s="253"/>
      <c r="E2" s="253"/>
    </row>
    <row r="3" spans="1:10" ht="22.5" customHeight="1" x14ac:dyDescent="0.2">
      <c r="A3" s="324" t="s">
        <v>30</v>
      </c>
      <c r="B3" s="324"/>
      <c r="C3" s="324"/>
      <c r="D3" s="324"/>
      <c r="E3" s="324"/>
    </row>
    <row r="4" spans="1:10" s="3" customFormat="1" ht="23.25" customHeight="1" x14ac:dyDescent="0.25">
      <c r="A4" s="258" t="s">
        <v>0</v>
      </c>
      <c r="B4" s="254" t="s">
        <v>104</v>
      </c>
      <c r="C4" s="254" t="s">
        <v>105</v>
      </c>
      <c r="D4" s="293" t="s">
        <v>1</v>
      </c>
      <c r="E4" s="294"/>
    </row>
    <row r="5" spans="1:10" s="3" customFormat="1" ht="30" x14ac:dyDescent="0.25">
      <c r="A5" s="259"/>
      <c r="B5" s="255"/>
      <c r="C5" s="255"/>
      <c r="D5" s="4" t="s">
        <v>2</v>
      </c>
      <c r="E5" s="5" t="s">
        <v>41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I6" s="3"/>
      <c r="J6" s="3"/>
    </row>
    <row r="7" spans="1:10" s="8" customFormat="1" ht="24.75" customHeight="1" x14ac:dyDescent="0.25">
      <c r="A7" s="99" t="s">
        <v>99</v>
      </c>
      <c r="B7" s="124" t="s">
        <v>96</v>
      </c>
      <c r="C7" s="124">
        <f>'8'!B7</f>
        <v>1433</v>
      </c>
      <c r="D7" s="18" t="s">
        <v>96</v>
      </c>
      <c r="E7" s="120" t="s">
        <v>96</v>
      </c>
      <c r="I7" s="11"/>
    </row>
    <row r="8" spans="1:10" s="3" customFormat="1" ht="24.75" customHeight="1" x14ac:dyDescent="0.25">
      <c r="A8" s="99" t="s">
        <v>33</v>
      </c>
      <c r="B8" s="124">
        <f>'8'!C7</f>
        <v>68</v>
      </c>
      <c r="C8" s="124">
        <f>'8'!D7</f>
        <v>923</v>
      </c>
      <c r="D8" s="18" t="str">
        <f>'8'!E7</f>
        <v>у 13,6 р.</v>
      </c>
      <c r="E8" s="120">
        <f t="shared" ref="E8:E12" si="0">C8-B8</f>
        <v>855</v>
      </c>
      <c r="F8" s="244"/>
      <c r="I8" s="11"/>
    </row>
    <row r="9" spans="1:10" s="3" customFormat="1" ht="45.75" customHeight="1" x14ac:dyDescent="0.25">
      <c r="A9" s="100" t="s">
        <v>43</v>
      </c>
      <c r="B9" s="124">
        <f>'8'!F7</f>
        <v>18</v>
      </c>
      <c r="C9" s="124">
        <f>'8'!G7</f>
        <v>293</v>
      </c>
      <c r="D9" s="18" t="str">
        <f>'8'!H7</f>
        <v>у 16,3 р.</v>
      </c>
      <c r="E9" s="120">
        <f t="shared" si="0"/>
        <v>275</v>
      </c>
      <c r="F9" s="244"/>
      <c r="I9" s="11"/>
    </row>
    <row r="10" spans="1:10" s="3" customFormat="1" ht="28.5" customHeight="1" x14ac:dyDescent="0.25">
      <c r="A10" s="99" t="s">
        <v>35</v>
      </c>
      <c r="B10" s="124">
        <f>'8'!I7</f>
        <v>1</v>
      </c>
      <c r="C10" s="124">
        <f>'8'!J7</f>
        <v>18</v>
      </c>
      <c r="D10" s="18" t="str">
        <f>'8'!K7</f>
        <v>у 18,0 р.</v>
      </c>
      <c r="E10" s="120">
        <f t="shared" si="0"/>
        <v>17</v>
      </c>
      <c r="F10" s="244"/>
      <c r="I10" s="11"/>
    </row>
    <row r="11" spans="1:10" s="3" customFormat="1" ht="42.75" customHeight="1" x14ac:dyDescent="0.25">
      <c r="A11" s="99" t="s">
        <v>28</v>
      </c>
      <c r="B11" s="124">
        <f>'8'!L7</f>
        <v>2</v>
      </c>
      <c r="C11" s="124">
        <f>'8'!M7</f>
        <v>7</v>
      </c>
      <c r="D11" s="138" t="str">
        <f>'8'!N7</f>
        <v>у 3,5 р.</v>
      </c>
      <c r="E11" s="120">
        <f t="shared" si="0"/>
        <v>5</v>
      </c>
      <c r="F11" s="244"/>
      <c r="I11" s="11"/>
    </row>
    <row r="12" spans="1:10" s="3" customFormat="1" ht="46.5" customHeight="1" x14ac:dyDescent="0.25">
      <c r="A12" s="99" t="s">
        <v>37</v>
      </c>
      <c r="B12" s="125">
        <f>'8'!O7</f>
        <v>67</v>
      </c>
      <c r="C12" s="125">
        <f>'8'!P7</f>
        <v>916</v>
      </c>
      <c r="D12" s="138" t="str">
        <f>'8'!Q7</f>
        <v>у 13,7 р.</v>
      </c>
      <c r="E12" s="120">
        <f t="shared" si="0"/>
        <v>849</v>
      </c>
      <c r="F12" s="244"/>
      <c r="I12" s="11"/>
    </row>
    <row r="13" spans="1:10" s="3" customFormat="1" ht="12.75" customHeight="1" x14ac:dyDescent="0.25">
      <c r="A13" s="260" t="s">
        <v>4</v>
      </c>
      <c r="B13" s="261"/>
      <c r="C13" s="261"/>
      <c r="D13" s="261"/>
      <c r="E13" s="261"/>
      <c r="F13" s="244"/>
      <c r="I13" s="11"/>
    </row>
    <row r="14" spans="1:10" s="3" customFormat="1" ht="18" customHeight="1" x14ac:dyDescent="0.25">
      <c r="A14" s="262"/>
      <c r="B14" s="263"/>
      <c r="C14" s="263"/>
      <c r="D14" s="263"/>
      <c r="E14" s="263"/>
      <c r="F14" s="244"/>
      <c r="I14" s="11"/>
    </row>
    <row r="15" spans="1:10" s="3" customFormat="1" ht="20.25" customHeight="1" x14ac:dyDescent="0.25">
      <c r="A15" s="258" t="s">
        <v>0</v>
      </c>
      <c r="B15" s="264" t="s">
        <v>106</v>
      </c>
      <c r="C15" s="264" t="s">
        <v>107</v>
      </c>
      <c r="D15" s="293" t="s">
        <v>1</v>
      </c>
      <c r="E15" s="294"/>
      <c r="F15" s="244"/>
      <c r="I15" s="11"/>
    </row>
    <row r="16" spans="1:10" ht="31.5" customHeight="1" x14ac:dyDescent="0.2">
      <c r="A16" s="259"/>
      <c r="B16" s="264"/>
      <c r="C16" s="264"/>
      <c r="D16" s="19" t="s">
        <v>2</v>
      </c>
      <c r="E16" s="5" t="s">
        <v>44</v>
      </c>
      <c r="F16" s="244"/>
      <c r="I16" s="11"/>
    </row>
    <row r="17" spans="1:9" ht="24" customHeight="1" x14ac:dyDescent="0.2">
      <c r="A17" s="99" t="s">
        <v>93</v>
      </c>
      <c r="B17" s="125" t="s">
        <v>91</v>
      </c>
      <c r="C17" s="125">
        <f>'8'!R7</f>
        <v>482</v>
      </c>
      <c r="D17" s="18" t="s">
        <v>91</v>
      </c>
      <c r="E17" s="121" t="s">
        <v>91</v>
      </c>
      <c r="F17" s="244"/>
      <c r="I17" s="11"/>
    </row>
    <row r="18" spans="1:9" ht="21.75" customHeight="1" x14ac:dyDescent="0.2">
      <c r="A18" s="1" t="s">
        <v>33</v>
      </c>
      <c r="B18" s="125">
        <f>'8'!S7</f>
        <v>15</v>
      </c>
      <c r="C18" s="125">
        <f>'8'!T7</f>
        <v>360</v>
      </c>
      <c r="D18" s="18" t="str">
        <f>'8'!U7</f>
        <v>у 24,0 р.</v>
      </c>
      <c r="E18" s="121">
        <f t="shared" ref="E18:E19" si="1">C18-B18</f>
        <v>345</v>
      </c>
      <c r="F18" s="244"/>
      <c r="I18" s="11"/>
    </row>
    <row r="19" spans="1:9" ht="25.5" customHeight="1" x14ac:dyDescent="0.2">
      <c r="A19" s="1" t="s">
        <v>36</v>
      </c>
      <c r="B19" s="125">
        <f>'8'!V7</f>
        <v>11</v>
      </c>
      <c r="C19" s="125">
        <f>'8'!W7</f>
        <v>320</v>
      </c>
      <c r="D19" s="18" t="str">
        <f>'8'!X7</f>
        <v>у 29,1 р.</v>
      </c>
      <c r="E19" s="121">
        <f t="shared" si="1"/>
        <v>309</v>
      </c>
      <c r="F19" s="244"/>
      <c r="I19" s="11"/>
    </row>
    <row r="20" spans="1:9" ht="53.25" customHeight="1" x14ac:dyDescent="0.2">
      <c r="A20" s="265" t="s">
        <v>92</v>
      </c>
      <c r="B20" s="265"/>
      <c r="C20" s="265"/>
      <c r="D20" s="265"/>
      <c r="E20" s="265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="80" zoomScaleNormal="80" zoomScaleSheetLayoutView="90" workbookViewId="0">
      <selection activeCell="AB5" sqref="AB5"/>
    </sheetView>
  </sheetViews>
  <sheetFormatPr defaultRowHeight="14.25" x14ac:dyDescent="0.2"/>
  <cols>
    <col min="1" max="1" width="30.28515625" style="44" customWidth="1"/>
    <col min="2" max="2" width="13.42578125" style="44" customWidth="1"/>
    <col min="3" max="3" width="8.5703125" style="44" customWidth="1"/>
    <col min="4" max="4" width="8.28515625" style="44" customWidth="1"/>
    <col min="5" max="5" width="8.85546875" style="44" customWidth="1"/>
    <col min="6" max="6" width="9.7109375" style="44" customWidth="1"/>
    <col min="7" max="7" width="7.140625" style="44" customWidth="1"/>
    <col min="8" max="8" width="10.28515625" style="44" customWidth="1"/>
    <col min="9" max="9" width="8.140625" style="44" customWidth="1"/>
    <col min="10" max="10" width="8.28515625" style="44" customWidth="1"/>
    <col min="11" max="11" width="10.85546875" style="44" customWidth="1"/>
    <col min="12" max="12" width="7.5703125" style="44" customWidth="1"/>
    <col min="13" max="13" width="9.140625" style="44" customWidth="1"/>
    <col min="14" max="14" width="10.140625" style="44" customWidth="1"/>
    <col min="15" max="15" width="8.28515625" style="44" customWidth="1"/>
    <col min="16" max="16" width="8.140625" style="44" customWidth="1"/>
    <col min="17" max="17" width="10" style="44" customWidth="1"/>
    <col min="18" max="18" width="15.140625" style="44" customWidth="1"/>
    <col min="19" max="20" width="8.85546875" style="44" customWidth="1"/>
    <col min="21" max="21" width="8.7109375" style="44" customWidth="1"/>
    <col min="22" max="22" width="8.140625" style="44" customWidth="1"/>
    <col min="23" max="16384" width="9.140625" style="44"/>
  </cols>
  <sheetData>
    <row r="1" spans="1:24" ht="17.25" customHeight="1" x14ac:dyDescent="0.2">
      <c r="G1" s="325"/>
      <c r="H1" s="326"/>
      <c r="I1" s="326"/>
      <c r="J1" s="326"/>
      <c r="K1" s="326"/>
    </row>
    <row r="2" spans="1:24" s="22" customFormat="1" ht="66" customHeight="1" x14ac:dyDescent="0.25">
      <c r="A2" s="21"/>
      <c r="B2" s="327" t="s">
        <v>110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21"/>
      <c r="P2" s="21"/>
      <c r="Q2" s="21"/>
      <c r="R2" s="21"/>
      <c r="S2" s="21"/>
      <c r="T2" s="21"/>
      <c r="U2" s="21"/>
      <c r="X2" s="109" t="s">
        <v>20</v>
      </c>
    </row>
    <row r="3" spans="1:24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26" t="s">
        <v>5</v>
      </c>
    </row>
    <row r="4" spans="1:24" s="27" customFormat="1" ht="57.75" customHeight="1" x14ac:dyDescent="0.25">
      <c r="A4" s="290"/>
      <c r="B4" s="224" t="s">
        <v>100</v>
      </c>
      <c r="C4" s="268" t="s">
        <v>6</v>
      </c>
      <c r="D4" s="268"/>
      <c r="E4" s="268"/>
      <c r="F4" s="268" t="s">
        <v>17</v>
      </c>
      <c r="G4" s="268"/>
      <c r="H4" s="268"/>
      <c r="I4" s="268" t="s">
        <v>9</v>
      </c>
      <c r="J4" s="268"/>
      <c r="K4" s="268"/>
      <c r="L4" s="268" t="s">
        <v>10</v>
      </c>
      <c r="M4" s="268"/>
      <c r="N4" s="268"/>
      <c r="O4" s="275" t="s">
        <v>8</v>
      </c>
      <c r="P4" s="276"/>
      <c r="Q4" s="277"/>
      <c r="R4" s="208" t="s">
        <v>102</v>
      </c>
      <c r="S4" s="268" t="s">
        <v>11</v>
      </c>
      <c r="T4" s="268"/>
      <c r="U4" s="268"/>
      <c r="V4" s="268" t="s">
        <v>16</v>
      </c>
      <c r="W4" s="268"/>
      <c r="X4" s="268"/>
    </row>
    <row r="5" spans="1:24" s="28" customFormat="1" ht="26.25" customHeight="1" x14ac:dyDescent="0.25">
      <c r="A5" s="291"/>
      <c r="B5" s="227">
        <v>2022</v>
      </c>
      <c r="C5" s="227">
        <v>2021</v>
      </c>
      <c r="D5" s="227">
        <v>2022</v>
      </c>
      <c r="E5" s="55" t="s">
        <v>2</v>
      </c>
      <c r="F5" s="227">
        <v>2021</v>
      </c>
      <c r="G5" s="227">
        <v>2022</v>
      </c>
      <c r="H5" s="55" t="s">
        <v>2</v>
      </c>
      <c r="I5" s="227">
        <v>2021</v>
      </c>
      <c r="J5" s="227">
        <v>2022</v>
      </c>
      <c r="K5" s="55" t="s">
        <v>2</v>
      </c>
      <c r="L5" s="227">
        <v>2021</v>
      </c>
      <c r="M5" s="227">
        <v>2022</v>
      </c>
      <c r="N5" s="55" t="s">
        <v>2</v>
      </c>
      <c r="O5" s="227">
        <v>2021</v>
      </c>
      <c r="P5" s="227">
        <v>2022</v>
      </c>
      <c r="Q5" s="55" t="s">
        <v>2</v>
      </c>
      <c r="R5" s="227">
        <v>2022</v>
      </c>
      <c r="S5" s="227">
        <v>2021</v>
      </c>
      <c r="T5" s="227">
        <v>2022</v>
      </c>
      <c r="U5" s="55" t="s">
        <v>2</v>
      </c>
      <c r="V5" s="228">
        <v>2021</v>
      </c>
      <c r="W5" s="228">
        <v>2022</v>
      </c>
      <c r="X5" s="55" t="s">
        <v>2</v>
      </c>
    </row>
    <row r="6" spans="1:24" s="31" customFormat="1" ht="11.25" customHeight="1" x14ac:dyDescent="0.25">
      <c r="A6" s="29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4" s="35" customFormat="1" ht="16.5" customHeight="1" x14ac:dyDescent="0.25">
      <c r="A7" s="32" t="s">
        <v>38</v>
      </c>
      <c r="B7" s="209">
        <f>SUM(B8:B25)</f>
        <v>1433</v>
      </c>
      <c r="C7" s="209">
        <f>SUM(C8:C25)</f>
        <v>68</v>
      </c>
      <c r="D7" s="209">
        <f>SUM(D8:D25)</f>
        <v>923</v>
      </c>
      <c r="E7" s="33" t="s">
        <v>118</v>
      </c>
      <c r="F7" s="209">
        <f>SUM(F8:F25)</f>
        <v>18</v>
      </c>
      <c r="G7" s="209">
        <f>SUM(G8:G25)</f>
        <v>293</v>
      </c>
      <c r="H7" s="33" t="s">
        <v>119</v>
      </c>
      <c r="I7" s="209">
        <f>SUM(I8:I25)</f>
        <v>1</v>
      </c>
      <c r="J7" s="209">
        <f>SUM(J8:J25)</f>
        <v>18</v>
      </c>
      <c r="K7" s="33" t="s">
        <v>120</v>
      </c>
      <c r="L7" s="209">
        <f>SUM(L8:L25)</f>
        <v>2</v>
      </c>
      <c r="M7" s="209">
        <f>SUM(M8:M25)</f>
        <v>7</v>
      </c>
      <c r="N7" s="33" t="s">
        <v>167</v>
      </c>
      <c r="O7" s="209">
        <f>SUM(O8:O25)</f>
        <v>67</v>
      </c>
      <c r="P7" s="209">
        <f>SUM(P8:P25)</f>
        <v>916</v>
      </c>
      <c r="Q7" s="33" t="s">
        <v>121</v>
      </c>
      <c r="R7" s="209">
        <f>SUM(R8:R25)</f>
        <v>482</v>
      </c>
      <c r="S7" s="209">
        <f>SUM(S8:S25)</f>
        <v>15</v>
      </c>
      <c r="T7" s="209">
        <f>SUM(T8:T25)</f>
        <v>360</v>
      </c>
      <c r="U7" s="33" t="s">
        <v>122</v>
      </c>
      <c r="V7" s="209">
        <f>SUM(V8:V25)</f>
        <v>11</v>
      </c>
      <c r="W7" s="209">
        <f>SUM(W8:W25)</f>
        <v>320</v>
      </c>
      <c r="X7" s="33" t="s">
        <v>123</v>
      </c>
    </row>
    <row r="8" spans="1:24" s="41" customFormat="1" ht="16.5" customHeight="1" x14ac:dyDescent="0.25">
      <c r="A8" s="36" t="s">
        <v>73</v>
      </c>
      <c r="B8" s="70">
        <v>54</v>
      </c>
      <c r="C8" s="37">
        <v>1</v>
      </c>
      <c r="D8" s="38">
        <v>46</v>
      </c>
      <c r="E8" s="33" t="s">
        <v>125</v>
      </c>
      <c r="F8" s="37">
        <v>0</v>
      </c>
      <c r="G8" s="37">
        <v>9</v>
      </c>
      <c r="H8" s="33" t="s">
        <v>117</v>
      </c>
      <c r="I8" s="37">
        <v>0</v>
      </c>
      <c r="J8" s="37">
        <v>0</v>
      </c>
      <c r="K8" s="33" t="s">
        <v>117</v>
      </c>
      <c r="L8" s="37">
        <v>0</v>
      </c>
      <c r="M8" s="37">
        <v>0</v>
      </c>
      <c r="N8" s="33" t="s">
        <v>117</v>
      </c>
      <c r="O8" s="37">
        <v>1</v>
      </c>
      <c r="P8" s="37">
        <v>46</v>
      </c>
      <c r="Q8" s="33" t="s">
        <v>129</v>
      </c>
      <c r="R8" s="37">
        <v>23</v>
      </c>
      <c r="S8" s="37">
        <v>1</v>
      </c>
      <c r="T8" s="70">
        <v>20</v>
      </c>
      <c r="U8" s="33" t="s">
        <v>153</v>
      </c>
      <c r="V8" s="37">
        <v>1</v>
      </c>
      <c r="W8" s="37">
        <v>19</v>
      </c>
      <c r="X8" s="33" t="s">
        <v>147</v>
      </c>
    </row>
    <row r="9" spans="1:24" s="42" customFormat="1" ht="16.5" customHeight="1" x14ac:dyDescent="0.25">
      <c r="A9" s="36" t="s">
        <v>74</v>
      </c>
      <c r="B9" s="70">
        <v>18</v>
      </c>
      <c r="C9" s="37">
        <v>2</v>
      </c>
      <c r="D9" s="38">
        <v>13</v>
      </c>
      <c r="E9" s="33" t="s">
        <v>126</v>
      </c>
      <c r="F9" s="37">
        <v>0</v>
      </c>
      <c r="G9" s="37">
        <v>2</v>
      </c>
      <c r="H9" s="33" t="s">
        <v>117</v>
      </c>
      <c r="I9" s="37">
        <v>0</v>
      </c>
      <c r="J9" s="37">
        <v>2</v>
      </c>
      <c r="K9" s="33" t="s">
        <v>117</v>
      </c>
      <c r="L9" s="37">
        <v>0</v>
      </c>
      <c r="M9" s="37">
        <v>0</v>
      </c>
      <c r="N9" s="33" t="s">
        <v>117</v>
      </c>
      <c r="O9" s="37">
        <v>2</v>
      </c>
      <c r="P9" s="37">
        <v>12</v>
      </c>
      <c r="Q9" s="33" t="s">
        <v>130</v>
      </c>
      <c r="R9" s="37">
        <v>6</v>
      </c>
      <c r="S9" s="37">
        <v>1</v>
      </c>
      <c r="T9" s="70">
        <v>4</v>
      </c>
      <c r="U9" s="33" t="s">
        <v>141</v>
      </c>
      <c r="V9" s="37">
        <v>0</v>
      </c>
      <c r="W9" s="37">
        <v>3</v>
      </c>
      <c r="X9" s="33" t="s">
        <v>117</v>
      </c>
    </row>
    <row r="10" spans="1:24" s="41" customFormat="1" ht="16.5" customHeight="1" x14ac:dyDescent="0.25">
      <c r="A10" s="36" t="s">
        <v>75</v>
      </c>
      <c r="B10" s="70">
        <v>42</v>
      </c>
      <c r="C10" s="37">
        <v>1</v>
      </c>
      <c r="D10" s="38">
        <v>39</v>
      </c>
      <c r="E10" s="33" t="s">
        <v>127</v>
      </c>
      <c r="F10" s="37">
        <v>0</v>
      </c>
      <c r="G10" s="37">
        <v>5</v>
      </c>
      <c r="H10" s="33" t="s">
        <v>117</v>
      </c>
      <c r="I10" s="37">
        <v>0</v>
      </c>
      <c r="J10" s="37">
        <v>0</v>
      </c>
      <c r="K10" s="33" t="s">
        <v>117</v>
      </c>
      <c r="L10" s="37">
        <v>0</v>
      </c>
      <c r="M10" s="37">
        <v>2</v>
      </c>
      <c r="N10" s="33" t="s">
        <v>117</v>
      </c>
      <c r="O10" s="37">
        <v>1</v>
      </c>
      <c r="P10" s="37">
        <v>39</v>
      </c>
      <c r="Q10" s="33" t="s">
        <v>131</v>
      </c>
      <c r="R10" s="37">
        <v>12</v>
      </c>
      <c r="S10" s="37">
        <v>1</v>
      </c>
      <c r="T10" s="70">
        <v>11</v>
      </c>
      <c r="U10" s="33" t="s">
        <v>154</v>
      </c>
      <c r="V10" s="37">
        <v>1</v>
      </c>
      <c r="W10" s="37">
        <v>9</v>
      </c>
      <c r="X10" s="33" t="s">
        <v>148</v>
      </c>
    </row>
    <row r="11" spans="1:24" s="41" customFormat="1" ht="16.5" customHeight="1" x14ac:dyDescent="0.25">
      <c r="A11" s="36" t="s">
        <v>76</v>
      </c>
      <c r="B11" s="70">
        <v>36</v>
      </c>
      <c r="C11" s="37">
        <v>1</v>
      </c>
      <c r="D11" s="38">
        <v>22</v>
      </c>
      <c r="E11" s="33" t="s">
        <v>128</v>
      </c>
      <c r="F11" s="37">
        <v>0</v>
      </c>
      <c r="G11" s="37">
        <v>11</v>
      </c>
      <c r="H11" s="33" t="s">
        <v>117</v>
      </c>
      <c r="I11" s="37">
        <v>0</v>
      </c>
      <c r="J11" s="37">
        <v>0</v>
      </c>
      <c r="K11" s="33" t="s">
        <v>117</v>
      </c>
      <c r="L11" s="37">
        <v>0</v>
      </c>
      <c r="M11" s="37">
        <v>0</v>
      </c>
      <c r="N11" s="33" t="s">
        <v>117</v>
      </c>
      <c r="O11" s="37">
        <v>1</v>
      </c>
      <c r="P11" s="37">
        <v>21</v>
      </c>
      <c r="Q11" s="33" t="s">
        <v>132</v>
      </c>
      <c r="R11" s="37">
        <v>7</v>
      </c>
      <c r="S11" s="37">
        <v>1</v>
      </c>
      <c r="T11" s="70">
        <v>6</v>
      </c>
      <c r="U11" s="33" t="s">
        <v>149</v>
      </c>
      <c r="V11" s="37">
        <v>1</v>
      </c>
      <c r="W11" s="37">
        <v>6</v>
      </c>
      <c r="X11" s="33" t="s">
        <v>149</v>
      </c>
    </row>
    <row r="12" spans="1:24" s="41" customFormat="1" ht="16.5" customHeight="1" x14ac:dyDescent="0.25">
      <c r="A12" s="36" t="s">
        <v>77</v>
      </c>
      <c r="B12" s="70">
        <v>6</v>
      </c>
      <c r="C12" s="37">
        <v>0</v>
      </c>
      <c r="D12" s="38">
        <v>6</v>
      </c>
      <c r="E12" s="33" t="s">
        <v>117</v>
      </c>
      <c r="F12" s="37">
        <v>0</v>
      </c>
      <c r="G12" s="37">
        <v>0</v>
      </c>
      <c r="H12" s="33" t="s">
        <v>117</v>
      </c>
      <c r="I12" s="37">
        <v>0</v>
      </c>
      <c r="J12" s="37">
        <v>0</v>
      </c>
      <c r="K12" s="33" t="s">
        <v>117</v>
      </c>
      <c r="L12" s="37">
        <v>0</v>
      </c>
      <c r="M12" s="37">
        <v>0</v>
      </c>
      <c r="N12" s="33" t="s">
        <v>117</v>
      </c>
      <c r="O12" s="37">
        <v>0</v>
      </c>
      <c r="P12" s="37">
        <v>6</v>
      </c>
      <c r="Q12" s="33" t="s">
        <v>117</v>
      </c>
      <c r="R12" s="37">
        <v>2</v>
      </c>
      <c r="S12" s="37">
        <v>0</v>
      </c>
      <c r="T12" s="70">
        <v>2</v>
      </c>
      <c r="U12" s="33" t="s">
        <v>117</v>
      </c>
      <c r="V12" s="37">
        <v>0</v>
      </c>
      <c r="W12" s="37">
        <v>2</v>
      </c>
      <c r="X12" s="33" t="s">
        <v>117</v>
      </c>
    </row>
    <row r="13" spans="1:24" s="41" customFormat="1" ht="16.5" customHeight="1" x14ac:dyDescent="0.25">
      <c r="A13" s="36" t="s">
        <v>78</v>
      </c>
      <c r="B13" s="70">
        <v>73</v>
      </c>
      <c r="C13" s="37">
        <v>6</v>
      </c>
      <c r="D13" s="38">
        <v>63</v>
      </c>
      <c r="E13" s="33" t="s">
        <v>160</v>
      </c>
      <c r="F13" s="37">
        <v>3</v>
      </c>
      <c r="G13" s="37">
        <v>12</v>
      </c>
      <c r="H13" s="33" t="s">
        <v>141</v>
      </c>
      <c r="I13" s="37">
        <v>0</v>
      </c>
      <c r="J13" s="37">
        <v>0</v>
      </c>
      <c r="K13" s="33" t="s">
        <v>117</v>
      </c>
      <c r="L13" s="37">
        <v>1</v>
      </c>
      <c r="M13" s="37">
        <v>0</v>
      </c>
      <c r="N13" s="33">
        <f>M13/L13*100</f>
        <v>0</v>
      </c>
      <c r="O13" s="37">
        <v>6</v>
      </c>
      <c r="P13" s="37">
        <v>63</v>
      </c>
      <c r="Q13" s="33" t="s">
        <v>133</v>
      </c>
      <c r="R13" s="37">
        <v>25</v>
      </c>
      <c r="S13" s="37">
        <v>0</v>
      </c>
      <c r="T13" s="70">
        <v>23</v>
      </c>
      <c r="U13" s="33" t="s">
        <v>117</v>
      </c>
      <c r="V13" s="37">
        <v>0</v>
      </c>
      <c r="W13" s="37">
        <v>21</v>
      </c>
      <c r="X13" s="33" t="s">
        <v>117</v>
      </c>
    </row>
    <row r="14" spans="1:24" s="41" customFormat="1" ht="16.5" customHeight="1" x14ac:dyDescent="0.25">
      <c r="A14" s="36" t="s">
        <v>79</v>
      </c>
      <c r="B14" s="70">
        <v>20</v>
      </c>
      <c r="C14" s="37">
        <v>0</v>
      </c>
      <c r="D14" s="38">
        <v>18</v>
      </c>
      <c r="E14" s="33" t="s">
        <v>117</v>
      </c>
      <c r="F14" s="37">
        <v>0</v>
      </c>
      <c r="G14" s="37">
        <v>5</v>
      </c>
      <c r="H14" s="33" t="s">
        <v>117</v>
      </c>
      <c r="I14" s="37">
        <v>0</v>
      </c>
      <c r="J14" s="37">
        <v>0</v>
      </c>
      <c r="K14" s="33" t="s">
        <v>117</v>
      </c>
      <c r="L14" s="37">
        <v>0</v>
      </c>
      <c r="M14" s="37">
        <v>0</v>
      </c>
      <c r="N14" s="33" t="s">
        <v>117</v>
      </c>
      <c r="O14" s="37">
        <v>0</v>
      </c>
      <c r="P14" s="37">
        <v>18</v>
      </c>
      <c r="Q14" s="33" t="s">
        <v>117</v>
      </c>
      <c r="R14" s="37">
        <v>7</v>
      </c>
      <c r="S14" s="37">
        <v>0</v>
      </c>
      <c r="T14" s="70">
        <v>7</v>
      </c>
      <c r="U14" s="33" t="s">
        <v>117</v>
      </c>
      <c r="V14" s="37">
        <v>0</v>
      </c>
      <c r="W14" s="37">
        <v>7</v>
      </c>
      <c r="X14" s="33" t="s">
        <v>117</v>
      </c>
    </row>
    <row r="15" spans="1:24" s="41" customFormat="1" ht="16.5" customHeight="1" x14ac:dyDescent="0.25">
      <c r="A15" s="36" t="s">
        <v>80</v>
      </c>
      <c r="B15" s="70">
        <v>48</v>
      </c>
      <c r="C15" s="37">
        <v>2</v>
      </c>
      <c r="D15" s="38">
        <v>46</v>
      </c>
      <c r="E15" s="33" t="s">
        <v>161</v>
      </c>
      <c r="F15" s="37">
        <v>0</v>
      </c>
      <c r="G15" s="37">
        <v>5</v>
      </c>
      <c r="H15" s="33" t="s">
        <v>117</v>
      </c>
      <c r="I15" s="37">
        <v>0</v>
      </c>
      <c r="J15" s="37">
        <v>1</v>
      </c>
      <c r="K15" s="33" t="s">
        <v>117</v>
      </c>
      <c r="L15" s="37">
        <v>0</v>
      </c>
      <c r="M15" s="37">
        <v>0</v>
      </c>
      <c r="N15" s="33" t="s">
        <v>117</v>
      </c>
      <c r="O15" s="37">
        <v>2</v>
      </c>
      <c r="P15" s="37">
        <v>46</v>
      </c>
      <c r="Q15" s="33" t="s">
        <v>134</v>
      </c>
      <c r="R15" s="37">
        <v>24</v>
      </c>
      <c r="S15" s="37">
        <v>1</v>
      </c>
      <c r="T15" s="70">
        <v>24</v>
      </c>
      <c r="U15" s="33" t="s">
        <v>155</v>
      </c>
      <c r="V15" s="37">
        <v>1</v>
      </c>
      <c r="W15" s="37">
        <v>22</v>
      </c>
      <c r="X15" s="33" t="s">
        <v>128</v>
      </c>
    </row>
    <row r="16" spans="1:24" s="41" customFormat="1" ht="16.5" customHeight="1" x14ac:dyDescent="0.25">
      <c r="A16" s="36" t="s">
        <v>81</v>
      </c>
      <c r="B16" s="70">
        <v>50</v>
      </c>
      <c r="C16" s="37">
        <v>0</v>
      </c>
      <c r="D16" s="38">
        <v>38</v>
      </c>
      <c r="E16" s="33" t="s">
        <v>117</v>
      </c>
      <c r="F16" s="37">
        <v>0</v>
      </c>
      <c r="G16" s="37">
        <v>19</v>
      </c>
      <c r="H16" s="33" t="s">
        <v>117</v>
      </c>
      <c r="I16" s="37">
        <v>0</v>
      </c>
      <c r="J16" s="37">
        <v>0</v>
      </c>
      <c r="K16" s="33" t="s">
        <v>117</v>
      </c>
      <c r="L16" s="37">
        <v>0</v>
      </c>
      <c r="M16" s="37">
        <v>0</v>
      </c>
      <c r="N16" s="33" t="s">
        <v>117</v>
      </c>
      <c r="O16" s="37">
        <v>0</v>
      </c>
      <c r="P16" s="37">
        <v>38</v>
      </c>
      <c r="Q16" s="33" t="s">
        <v>117</v>
      </c>
      <c r="R16" s="37">
        <v>18</v>
      </c>
      <c r="S16" s="37">
        <v>0</v>
      </c>
      <c r="T16" s="70">
        <v>15</v>
      </c>
      <c r="U16" s="33" t="s">
        <v>117</v>
      </c>
      <c r="V16" s="37">
        <v>0</v>
      </c>
      <c r="W16" s="37">
        <v>15</v>
      </c>
      <c r="X16" s="33" t="s">
        <v>117</v>
      </c>
    </row>
    <row r="17" spans="1:24" s="41" customFormat="1" ht="16.5" customHeight="1" x14ac:dyDescent="0.25">
      <c r="A17" s="36" t="s">
        <v>82</v>
      </c>
      <c r="B17" s="70">
        <v>21</v>
      </c>
      <c r="C17" s="37">
        <v>2</v>
      </c>
      <c r="D17" s="38">
        <v>14</v>
      </c>
      <c r="E17" s="33" t="s">
        <v>162</v>
      </c>
      <c r="F17" s="37">
        <v>0</v>
      </c>
      <c r="G17" s="37">
        <v>1</v>
      </c>
      <c r="H17" s="33" t="s">
        <v>117</v>
      </c>
      <c r="I17" s="37">
        <v>0</v>
      </c>
      <c r="J17" s="37">
        <v>0</v>
      </c>
      <c r="K17" s="33" t="s">
        <v>117</v>
      </c>
      <c r="L17" s="37">
        <v>1</v>
      </c>
      <c r="M17" s="37">
        <v>0</v>
      </c>
      <c r="N17" s="33">
        <f t="shared" ref="N17" si="0">M17/L17*100</f>
        <v>0</v>
      </c>
      <c r="O17" s="37">
        <v>2</v>
      </c>
      <c r="P17" s="37">
        <v>14</v>
      </c>
      <c r="Q17" s="33" t="s">
        <v>135</v>
      </c>
      <c r="R17" s="37">
        <v>6</v>
      </c>
      <c r="S17" s="37">
        <v>2</v>
      </c>
      <c r="T17" s="70">
        <v>4</v>
      </c>
      <c r="U17" s="33" t="s">
        <v>156</v>
      </c>
      <c r="V17" s="37">
        <v>0</v>
      </c>
      <c r="W17" s="37">
        <v>1</v>
      </c>
      <c r="X17" s="33" t="s">
        <v>117</v>
      </c>
    </row>
    <row r="18" spans="1:24" s="41" customFormat="1" ht="16.5" customHeight="1" x14ac:dyDescent="0.25">
      <c r="A18" s="36" t="s">
        <v>83</v>
      </c>
      <c r="B18" s="70">
        <v>33</v>
      </c>
      <c r="C18" s="37">
        <v>2</v>
      </c>
      <c r="D18" s="38">
        <v>30</v>
      </c>
      <c r="E18" s="33" t="s">
        <v>163</v>
      </c>
      <c r="F18" s="37">
        <v>1</v>
      </c>
      <c r="G18" s="37">
        <v>5</v>
      </c>
      <c r="H18" s="33" t="s">
        <v>142</v>
      </c>
      <c r="I18" s="37">
        <v>0</v>
      </c>
      <c r="J18" s="37">
        <v>2</v>
      </c>
      <c r="K18" s="33" t="s">
        <v>117</v>
      </c>
      <c r="L18" s="37">
        <v>0</v>
      </c>
      <c r="M18" s="37">
        <v>0</v>
      </c>
      <c r="N18" s="33" t="s">
        <v>117</v>
      </c>
      <c r="O18" s="37">
        <v>2</v>
      </c>
      <c r="P18" s="37">
        <v>30</v>
      </c>
      <c r="Q18" s="33" t="s">
        <v>136</v>
      </c>
      <c r="R18" s="37">
        <v>12</v>
      </c>
      <c r="S18" s="37">
        <v>0</v>
      </c>
      <c r="T18" s="70">
        <v>11</v>
      </c>
      <c r="U18" s="33" t="s">
        <v>117</v>
      </c>
      <c r="V18" s="37">
        <v>0</v>
      </c>
      <c r="W18" s="37">
        <v>10</v>
      </c>
      <c r="X18" s="33" t="s">
        <v>117</v>
      </c>
    </row>
    <row r="19" spans="1:24" s="41" customFormat="1" ht="16.5" customHeight="1" x14ac:dyDescent="0.25">
      <c r="A19" s="36" t="s">
        <v>84</v>
      </c>
      <c r="B19" s="70">
        <v>12</v>
      </c>
      <c r="C19" s="37">
        <v>0</v>
      </c>
      <c r="D19" s="38">
        <v>11</v>
      </c>
      <c r="E19" s="33" t="s">
        <v>117</v>
      </c>
      <c r="F19" s="37">
        <v>0</v>
      </c>
      <c r="G19" s="37">
        <v>2</v>
      </c>
      <c r="H19" s="33" t="s">
        <v>117</v>
      </c>
      <c r="I19" s="37">
        <v>0</v>
      </c>
      <c r="J19" s="37">
        <v>0</v>
      </c>
      <c r="K19" s="33" t="s">
        <v>117</v>
      </c>
      <c r="L19" s="37">
        <v>0</v>
      </c>
      <c r="M19" s="37">
        <v>0</v>
      </c>
      <c r="N19" s="33" t="s">
        <v>117</v>
      </c>
      <c r="O19" s="37">
        <v>0</v>
      </c>
      <c r="P19" s="37">
        <v>11</v>
      </c>
      <c r="Q19" s="33" t="s">
        <v>117</v>
      </c>
      <c r="R19" s="37">
        <v>2</v>
      </c>
      <c r="S19" s="37">
        <v>0</v>
      </c>
      <c r="T19" s="70">
        <v>2</v>
      </c>
      <c r="U19" s="33" t="s">
        <v>117</v>
      </c>
      <c r="V19" s="37">
        <v>0</v>
      </c>
      <c r="W19" s="37">
        <v>2</v>
      </c>
      <c r="X19" s="33" t="s">
        <v>117</v>
      </c>
    </row>
    <row r="20" spans="1:24" s="41" customFormat="1" ht="16.5" customHeight="1" x14ac:dyDescent="0.25">
      <c r="A20" s="36" t="s">
        <v>85</v>
      </c>
      <c r="B20" s="70">
        <v>23</v>
      </c>
      <c r="C20" s="37">
        <v>1</v>
      </c>
      <c r="D20" s="38">
        <v>15</v>
      </c>
      <c r="E20" s="33" t="s">
        <v>163</v>
      </c>
      <c r="F20" s="37">
        <v>0</v>
      </c>
      <c r="G20" s="37">
        <v>5</v>
      </c>
      <c r="H20" s="33" t="s">
        <v>117</v>
      </c>
      <c r="I20" s="37">
        <v>0</v>
      </c>
      <c r="J20" s="37">
        <v>1</v>
      </c>
      <c r="K20" s="33" t="s">
        <v>117</v>
      </c>
      <c r="L20" s="37">
        <v>0</v>
      </c>
      <c r="M20" s="37">
        <v>0</v>
      </c>
      <c r="N20" s="33" t="s">
        <v>117</v>
      </c>
      <c r="O20" s="37">
        <v>1</v>
      </c>
      <c r="P20" s="37">
        <v>15</v>
      </c>
      <c r="Q20" s="33" t="s">
        <v>136</v>
      </c>
      <c r="R20" s="37">
        <v>12</v>
      </c>
      <c r="S20" s="37">
        <v>0</v>
      </c>
      <c r="T20" s="70">
        <v>11</v>
      </c>
      <c r="U20" s="33" t="s">
        <v>117</v>
      </c>
      <c r="V20" s="37">
        <v>0</v>
      </c>
      <c r="W20" s="37">
        <v>10</v>
      </c>
      <c r="X20" s="33" t="s">
        <v>117</v>
      </c>
    </row>
    <row r="21" spans="1:24" s="41" customFormat="1" ht="16.5" customHeight="1" x14ac:dyDescent="0.25">
      <c r="A21" s="36" t="s">
        <v>86</v>
      </c>
      <c r="B21" s="70">
        <v>30</v>
      </c>
      <c r="C21" s="37">
        <v>0</v>
      </c>
      <c r="D21" s="38">
        <v>29</v>
      </c>
      <c r="E21" s="33" t="s">
        <v>117</v>
      </c>
      <c r="F21" s="37">
        <v>0</v>
      </c>
      <c r="G21" s="37">
        <v>2</v>
      </c>
      <c r="H21" s="33" t="s">
        <v>117</v>
      </c>
      <c r="I21" s="37">
        <v>0</v>
      </c>
      <c r="J21" s="37">
        <v>0</v>
      </c>
      <c r="K21" s="33" t="s">
        <v>117</v>
      </c>
      <c r="L21" s="37">
        <v>0</v>
      </c>
      <c r="M21" s="37">
        <v>0</v>
      </c>
      <c r="N21" s="33" t="s">
        <v>117</v>
      </c>
      <c r="O21" s="37">
        <v>0</v>
      </c>
      <c r="P21" s="37">
        <v>29</v>
      </c>
      <c r="Q21" s="33" t="s">
        <v>117</v>
      </c>
      <c r="R21" s="37">
        <v>14</v>
      </c>
      <c r="S21" s="37">
        <v>0</v>
      </c>
      <c r="T21" s="70">
        <v>14</v>
      </c>
      <c r="U21" s="33" t="s">
        <v>117</v>
      </c>
      <c r="V21" s="37">
        <v>0</v>
      </c>
      <c r="W21" s="37">
        <v>14</v>
      </c>
      <c r="X21" s="33" t="s">
        <v>117</v>
      </c>
    </row>
    <row r="22" spans="1:24" s="41" customFormat="1" ht="16.5" customHeight="1" x14ac:dyDescent="0.25">
      <c r="A22" s="36" t="s">
        <v>87</v>
      </c>
      <c r="B22" s="115">
        <v>95</v>
      </c>
      <c r="C22" s="37">
        <v>6</v>
      </c>
      <c r="D22" s="38">
        <v>79</v>
      </c>
      <c r="E22" s="33" t="s">
        <v>164</v>
      </c>
      <c r="F22" s="37">
        <v>1</v>
      </c>
      <c r="G22" s="37">
        <v>14</v>
      </c>
      <c r="H22" s="33" t="s">
        <v>143</v>
      </c>
      <c r="I22" s="37">
        <v>0</v>
      </c>
      <c r="J22" s="37">
        <v>2</v>
      </c>
      <c r="K22" s="33" t="s">
        <v>117</v>
      </c>
      <c r="L22" s="37">
        <v>0</v>
      </c>
      <c r="M22" s="37">
        <v>1</v>
      </c>
      <c r="N22" s="33" t="s">
        <v>117</v>
      </c>
      <c r="O22" s="37">
        <v>6</v>
      </c>
      <c r="P22" s="37">
        <v>77</v>
      </c>
      <c r="Q22" s="33" t="s">
        <v>137</v>
      </c>
      <c r="R22" s="37">
        <v>18</v>
      </c>
      <c r="S22" s="37">
        <v>2</v>
      </c>
      <c r="T22" s="70">
        <v>17</v>
      </c>
      <c r="U22" s="33" t="s">
        <v>157</v>
      </c>
      <c r="V22" s="37">
        <v>2</v>
      </c>
      <c r="W22" s="37">
        <v>15</v>
      </c>
      <c r="X22" s="33" t="s">
        <v>150</v>
      </c>
    </row>
    <row r="23" spans="1:24" s="41" customFormat="1" ht="16.5" customHeight="1" x14ac:dyDescent="0.25">
      <c r="A23" s="36" t="s">
        <v>39</v>
      </c>
      <c r="B23" s="70">
        <v>164</v>
      </c>
      <c r="C23" s="37">
        <v>9</v>
      </c>
      <c r="D23" s="38">
        <v>101</v>
      </c>
      <c r="E23" s="33" t="s">
        <v>165</v>
      </c>
      <c r="F23" s="37">
        <v>2</v>
      </c>
      <c r="G23" s="37">
        <v>53</v>
      </c>
      <c r="H23" s="33" t="s">
        <v>144</v>
      </c>
      <c r="I23" s="37">
        <v>0</v>
      </c>
      <c r="J23" s="37">
        <v>0</v>
      </c>
      <c r="K23" s="33" t="s">
        <v>117</v>
      </c>
      <c r="L23" s="37">
        <v>0</v>
      </c>
      <c r="M23" s="37">
        <v>0</v>
      </c>
      <c r="N23" s="33" t="s">
        <v>117</v>
      </c>
      <c r="O23" s="37">
        <v>8</v>
      </c>
      <c r="P23" s="37">
        <v>101</v>
      </c>
      <c r="Q23" s="33" t="s">
        <v>138</v>
      </c>
      <c r="R23" s="37">
        <v>66</v>
      </c>
      <c r="S23" s="37">
        <v>0</v>
      </c>
      <c r="T23" s="70">
        <v>52</v>
      </c>
      <c r="U23" s="33" t="s">
        <v>117</v>
      </c>
      <c r="V23" s="37">
        <v>0</v>
      </c>
      <c r="W23" s="37">
        <v>45</v>
      </c>
      <c r="X23" s="33" t="s">
        <v>117</v>
      </c>
    </row>
    <row r="24" spans="1:24" s="41" customFormat="1" ht="16.5" customHeight="1" x14ac:dyDescent="0.25">
      <c r="A24" s="36" t="s">
        <v>88</v>
      </c>
      <c r="B24" s="70">
        <v>594</v>
      </c>
      <c r="C24" s="37">
        <v>27</v>
      </c>
      <c r="D24" s="38">
        <v>264</v>
      </c>
      <c r="E24" s="33" t="s">
        <v>139</v>
      </c>
      <c r="F24" s="37">
        <v>8</v>
      </c>
      <c r="G24" s="37">
        <v>128</v>
      </c>
      <c r="H24" s="33" t="s">
        <v>145</v>
      </c>
      <c r="I24" s="37">
        <v>0</v>
      </c>
      <c r="J24" s="37">
        <v>7</v>
      </c>
      <c r="K24" s="33" t="s">
        <v>117</v>
      </c>
      <c r="L24" s="37">
        <v>0</v>
      </c>
      <c r="M24" s="37">
        <v>3</v>
      </c>
      <c r="N24" s="33" t="s">
        <v>117</v>
      </c>
      <c r="O24" s="37">
        <v>27</v>
      </c>
      <c r="P24" s="37">
        <v>264</v>
      </c>
      <c r="Q24" s="33" t="s">
        <v>139</v>
      </c>
      <c r="R24" s="37">
        <v>182</v>
      </c>
      <c r="S24" s="37">
        <v>4</v>
      </c>
      <c r="T24" s="70">
        <v>98</v>
      </c>
      <c r="U24" s="33" t="s">
        <v>158</v>
      </c>
      <c r="V24" s="37">
        <v>3</v>
      </c>
      <c r="W24" s="37">
        <v>82</v>
      </c>
      <c r="X24" s="33" t="s">
        <v>151</v>
      </c>
    </row>
    <row r="25" spans="1:24" s="41" customFormat="1" ht="16.5" customHeight="1" x14ac:dyDescent="0.25">
      <c r="A25" s="36" t="s">
        <v>89</v>
      </c>
      <c r="B25" s="70">
        <v>114</v>
      </c>
      <c r="C25" s="37">
        <v>8</v>
      </c>
      <c r="D25" s="38">
        <v>89</v>
      </c>
      <c r="E25" s="33" t="s">
        <v>166</v>
      </c>
      <c r="F25" s="37">
        <v>3</v>
      </c>
      <c r="G25" s="37">
        <v>15</v>
      </c>
      <c r="H25" s="33" t="s">
        <v>142</v>
      </c>
      <c r="I25" s="37">
        <v>1</v>
      </c>
      <c r="J25" s="37">
        <v>3</v>
      </c>
      <c r="K25" s="33" t="s">
        <v>146</v>
      </c>
      <c r="L25" s="37">
        <v>0</v>
      </c>
      <c r="M25" s="37">
        <v>1</v>
      </c>
      <c r="N25" s="33" t="s">
        <v>117</v>
      </c>
      <c r="O25" s="37">
        <v>8</v>
      </c>
      <c r="P25" s="37">
        <v>86</v>
      </c>
      <c r="Q25" s="33" t="s">
        <v>140</v>
      </c>
      <c r="R25" s="37">
        <v>46</v>
      </c>
      <c r="S25" s="37">
        <v>2</v>
      </c>
      <c r="T25" s="70">
        <v>39</v>
      </c>
      <c r="U25" s="33" t="s">
        <v>159</v>
      </c>
      <c r="V25" s="37">
        <v>2</v>
      </c>
      <c r="W25" s="37">
        <v>37</v>
      </c>
      <c r="X25" s="33" t="s">
        <v>152</v>
      </c>
    </row>
    <row r="26" spans="1:24" ht="16.5" customHeight="1" x14ac:dyDescent="0.25">
      <c r="A26" s="46"/>
      <c r="B26" s="287" t="s">
        <v>92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47"/>
      <c r="P26" s="47"/>
      <c r="Q26" s="47"/>
      <c r="R26" s="47"/>
      <c r="S26" s="47"/>
      <c r="T26" s="71"/>
      <c r="U26" s="47"/>
    </row>
    <row r="27" spans="1:24" x14ac:dyDescent="0.2"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47"/>
      <c r="P27" s="47"/>
      <c r="Q27" s="47"/>
      <c r="R27" s="47"/>
      <c r="S27" s="47"/>
      <c r="T27" s="47"/>
      <c r="U27" s="47"/>
    </row>
    <row r="28" spans="1:24" x14ac:dyDescent="0.2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47"/>
      <c r="P28" s="47"/>
      <c r="Q28" s="47"/>
      <c r="R28" s="47"/>
      <c r="S28" s="47"/>
      <c r="T28" s="47"/>
      <c r="U28" s="47"/>
    </row>
    <row r="29" spans="1:24" x14ac:dyDescent="0.2"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4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4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4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</sheetData>
  <mergeCells count="11">
    <mergeCell ref="G1:K1"/>
    <mergeCell ref="V4:X4"/>
    <mergeCell ref="L4:N4"/>
    <mergeCell ref="O4:Q4"/>
    <mergeCell ref="S4:U4"/>
    <mergeCell ref="B2:N2"/>
    <mergeCell ref="B26:N28"/>
    <mergeCell ref="A4:A5"/>
    <mergeCell ref="C4:E4"/>
    <mergeCell ref="F4:H4"/>
    <mergeCell ref="I4:K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4" max="2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H10" sqref="H10:K13"/>
    </sheetView>
  </sheetViews>
  <sheetFormatPr defaultColWidth="8" defaultRowHeight="12.75" x14ac:dyDescent="0.2"/>
  <cols>
    <col min="1" max="1" width="60.28515625" style="2" customWidth="1"/>
    <col min="2" max="2" width="20.28515625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23"/>
      <c r="C1" s="323"/>
      <c r="D1" s="323"/>
      <c r="E1" s="323"/>
    </row>
    <row r="2" spans="1:11" ht="27" customHeight="1" x14ac:dyDescent="0.2">
      <c r="A2" s="253" t="s">
        <v>48</v>
      </c>
      <c r="B2" s="253"/>
      <c r="C2" s="253"/>
      <c r="D2" s="253"/>
      <c r="E2" s="253"/>
    </row>
    <row r="3" spans="1:11" ht="28.5" customHeight="1" x14ac:dyDescent="0.2">
      <c r="A3" s="253" t="s">
        <v>31</v>
      </c>
      <c r="B3" s="253"/>
      <c r="C3" s="253"/>
      <c r="D3" s="253"/>
      <c r="E3" s="253"/>
    </row>
    <row r="4" spans="1:11" ht="5.25" customHeight="1" x14ac:dyDescent="0.2">
      <c r="A4" s="20"/>
    </row>
    <row r="5" spans="1:11" s="3" customFormat="1" ht="23.25" customHeight="1" x14ac:dyDescent="0.25">
      <c r="A5" s="264"/>
      <c r="B5" s="254" t="s">
        <v>104</v>
      </c>
      <c r="C5" s="254" t="s">
        <v>105</v>
      </c>
      <c r="D5" s="293" t="s">
        <v>1</v>
      </c>
      <c r="E5" s="294"/>
    </row>
    <row r="6" spans="1:11" s="3" customFormat="1" ht="32.25" customHeight="1" x14ac:dyDescent="0.25">
      <c r="A6" s="264"/>
      <c r="B6" s="255"/>
      <c r="C6" s="255"/>
      <c r="D6" s="4" t="s">
        <v>2</v>
      </c>
      <c r="E6" s="5" t="s">
        <v>41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99" t="s">
        <v>99</v>
      </c>
      <c r="B8" s="162" t="s">
        <v>96</v>
      </c>
      <c r="C8" s="162">
        <f>'10'!B9</f>
        <v>8284</v>
      </c>
      <c r="D8" s="138" t="s">
        <v>96</v>
      </c>
      <c r="E8" s="120" t="s">
        <v>96</v>
      </c>
      <c r="K8" s="11"/>
    </row>
    <row r="9" spans="1:11" s="3" customFormat="1" ht="31.5" customHeight="1" x14ac:dyDescent="0.25">
      <c r="A9" s="99" t="s">
        <v>33</v>
      </c>
      <c r="B9" s="117">
        <f>'10'!C9</f>
        <v>8867</v>
      </c>
      <c r="C9" s="117">
        <f>'10'!D9</f>
        <v>5853</v>
      </c>
      <c r="D9" s="138">
        <f t="shared" ref="D9:D13" si="0">C9/B9*100</f>
        <v>66.008796661779627</v>
      </c>
      <c r="E9" s="120">
        <f t="shared" ref="E9:E13" si="1">C9-B9</f>
        <v>-3014</v>
      </c>
      <c r="K9" s="11"/>
    </row>
    <row r="10" spans="1:11" s="3" customFormat="1" ht="54.75" customHeight="1" x14ac:dyDescent="0.25">
      <c r="A10" s="100" t="s">
        <v>43</v>
      </c>
      <c r="B10" s="117">
        <f>'10'!F9</f>
        <v>2997</v>
      </c>
      <c r="C10" s="117">
        <f>'10'!G9</f>
        <v>2025</v>
      </c>
      <c r="D10" s="138">
        <f t="shared" si="0"/>
        <v>67.567567567567565</v>
      </c>
      <c r="E10" s="120">
        <f t="shared" si="1"/>
        <v>-972</v>
      </c>
      <c r="K10" s="11"/>
    </row>
    <row r="11" spans="1:11" s="3" customFormat="1" ht="35.25" customHeight="1" x14ac:dyDescent="0.25">
      <c r="A11" s="99" t="s">
        <v>35</v>
      </c>
      <c r="B11" s="117">
        <f>'10'!I9</f>
        <v>317</v>
      </c>
      <c r="C11" s="117">
        <f>'10'!J9</f>
        <v>227</v>
      </c>
      <c r="D11" s="138">
        <f t="shared" si="0"/>
        <v>71.608832807570977</v>
      </c>
      <c r="E11" s="120">
        <f t="shared" si="1"/>
        <v>-90</v>
      </c>
      <c r="K11" s="11"/>
    </row>
    <row r="12" spans="1:11" s="3" customFormat="1" ht="45.75" customHeight="1" x14ac:dyDescent="0.25">
      <c r="A12" s="99" t="s">
        <v>28</v>
      </c>
      <c r="B12" s="117">
        <f>'10'!L9</f>
        <v>656</v>
      </c>
      <c r="C12" s="117">
        <f>'10'!M9</f>
        <v>185</v>
      </c>
      <c r="D12" s="138">
        <f t="shared" si="0"/>
        <v>28.20121951219512</v>
      </c>
      <c r="E12" s="120">
        <f t="shared" si="1"/>
        <v>-471</v>
      </c>
      <c r="K12" s="11"/>
    </row>
    <row r="13" spans="1:11" s="3" customFormat="1" ht="55.5" customHeight="1" x14ac:dyDescent="0.25">
      <c r="A13" s="99" t="s">
        <v>37</v>
      </c>
      <c r="B13" s="117">
        <f>'10'!O9</f>
        <v>8575</v>
      </c>
      <c r="C13" s="117">
        <f>'10'!P9</f>
        <v>5717</v>
      </c>
      <c r="D13" s="138">
        <f t="shared" si="0"/>
        <v>66.670553935860056</v>
      </c>
      <c r="E13" s="120">
        <f t="shared" si="1"/>
        <v>-2858</v>
      </c>
      <c r="K13" s="11"/>
    </row>
    <row r="14" spans="1:11" s="3" customFormat="1" ht="12.75" customHeight="1" x14ac:dyDescent="0.25">
      <c r="A14" s="260" t="s">
        <v>4</v>
      </c>
      <c r="B14" s="261"/>
      <c r="C14" s="261"/>
      <c r="D14" s="261"/>
      <c r="E14" s="261"/>
      <c r="K14" s="11"/>
    </row>
    <row r="15" spans="1:11" s="3" customFormat="1" ht="15" customHeight="1" x14ac:dyDescent="0.25">
      <c r="A15" s="262"/>
      <c r="B15" s="263"/>
      <c r="C15" s="263"/>
      <c r="D15" s="263"/>
      <c r="E15" s="263"/>
      <c r="K15" s="11"/>
    </row>
    <row r="16" spans="1:11" s="3" customFormat="1" ht="20.25" customHeight="1" x14ac:dyDescent="0.25">
      <c r="A16" s="258" t="s">
        <v>0</v>
      </c>
      <c r="B16" s="264" t="s">
        <v>106</v>
      </c>
      <c r="C16" s="264" t="s">
        <v>107</v>
      </c>
      <c r="D16" s="293" t="s">
        <v>1</v>
      </c>
      <c r="E16" s="294"/>
      <c r="K16" s="11"/>
    </row>
    <row r="17" spans="1:11" ht="35.25" customHeight="1" x14ac:dyDescent="0.2">
      <c r="A17" s="259"/>
      <c r="B17" s="264"/>
      <c r="C17" s="264"/>
      <c r="D17" s="4" t="s">
        <v>2</v>
      </c>
      <c r="E17" s="5" t="s">
        <v>42</v>
      </c>
      <c r="K17" s="11"/>
    </row>
    <row r="18" spans="1:11" ht="24" customHeight="1" x14ac:dyDescent="0.2">
      <c r="A18" s="99" t="s">
        <v>93</v>
      </c>
      <c r="B18" s="162" t="s">
        <v>91</v>
      </c>
      <c r="C18" s="162">
        <f>'10'!R9</f>
        <v>1900</v>
      </c>
      <c r="D18" s="15" t="s">
        <v>91</v>
      </c>
      <c r="E18" s="128" t="s">
        <v>91</v>
      </c>
      <c r="K18" s="11"/>
    </row>
    <row r="19" spans="1:11" ht="25.5" customHeight="1" x14ac:dyDescent="0.2">
      <c r="A19" s="1" t="s">
        <v>33</v>
      </c>
      <c r="B19" s="129">
        <f>'10'!S9</f>
        <v>2470</v>
      </c>
      <c r="C19" s="129">
        <f>'10'!T9</f>
        <v>1456</v>
      </c>
      <c r="D19" s="15">
        <f t="shared" ref="D19:D20" si="2">C19/B19*100</f>
        <v>58.947368421052623</v>
      </c>
      <c r="E19" s="128">
        <f t="shared" ref="E19:E20" si="3">C19-B19</f>
        <v>-1014</v>
      </c>
      <c r="K19" s="11"/>
    </row>
    <row r="20" spans="1:11" ht="28.5" customHeight="1" x14ac:dyDescent="0.2">
      <c r="A20" s="1" t="s">
        <v>36</v>
      </c>
      <c r="B20" s="129">
        <f>'10'!V9</f>
        <v>1987</v>
      </c>
      <c r="C20" s="129">
        <f>'10'!W9</f>
        <v>1167</v>
      </c>
      <c r="D20" s="15">
        <f t="shared" si="2"/>
        <v>58.731756416708606</v>
      </c>
      <c r="E20" s="128">
        <f t="shared" si="3"/>
        <v>-820</v>
      </c>
      <c r="K20" s="11"/>
    </row>
    <row r="21" spans="1:11" ht="48" customHeight="1" x14ac:dyDescent="0.2">
      <c r="A21" s="265" t="s">
        <v>92</v>
      </c>
      <c r="B21" s="265"/>
      <c r="C21" s="265"/>
      <c r="D21" s="265"/>
      <c r="E21" s="265"/>
    </row>
  </sheetData>
  <mergeCells count="13">
    <mergeCell ref="A21:E21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2022-08-05T09:25:33Z</cp:lastPrinted>
  <dcterms:created xsi:type="dcterms:W3CDTF">2020-12-10T10:35:03Z</dcterms:created>
  <dcterms:modified xsi:type="dcterms:W3CDTF">2022-09-26T09:38:26Z</dcterms:modified>
</cp:coreProperties>
</file>