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СТАТТ\2022 рік\ПОРТАЛ\2. Статистична інформація\"/>
    </mc:Choice>
  </mc:AlternateContent>
  <bookViews>
    <workbookView xWindow="0" yWindow="0" windowWidth="24000" windowHeight="9600" tabRatio="775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48" r:id="rId11"/>
    <sheet name="12" sheetId="49" r:id="rId12"/>
    <sheet name="13" sheetId="50" r:id="rId13"/>
    <sheet name="14" sheetId="45" r:id="rId14"/>
    <sheet name="15" sheetId="46" r:id="rId15"/>
    <sheet name="16" sheetId="47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1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1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'[2]Sheet1 (3)'!#REF!</definedName>
    <definedName name="date.e" localSheetId="11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'[2]Sheet1 (2)'!#REF!</definedName>
    <definedName name="date_e" localSheetId="11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[3]Sheet3!$A$3</definedName>
    <definedName name="hjj" localSheetId="10">[4]Sheet3!$A$3</definedName>
    <definedName name="hjj" localSheetId="11">[3]Sheet3!$A$3</definedName>
    <definedName name="hjj" localSheetId="14">[3]Sheet3!$A$3</definedName>
    <definedName name="hjj" localSheetId="15">[3]Sheet3!$A$3</definedName>
    <definedName name="hjj" localSheetId="5">[3]Sheet3!$A$3</definedName>
    <definedName name="hjj">[5]Sheet3!$A$3</definedName>
    <definedName name="hl_0" localSheetId="9">#REF!</definedName>
    <definedName name="hl_0" localSheetId="10">#REF!</definedName>
    <definedName name="hl_0" localSheetId="11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'[2]Sheet1 (2)'!#REF!</definedName>
    <definedName name="lcz" localSheetId="11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0">#REF!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арар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0">#REF!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0">#REF!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'1'!$A$1:$E$19</definedName>
    <definedName name="_xlnm.Print_Area" localSheetId="9">'10'!$A$1:$U$30</definedName>
    <definedName name="_xlnm.Print_Area" localSheetId="10">'11'!$A$1:$D$19</definedName>
    <definedName name="_xlnm.Print_Area" localSheetId="11">'12'!$A$1:$J$26</definedName>
    <definedName name="_xlnm.Print_Area" localSheetId="13">'14'!$A$1:$I$21</definedName>
    <definedName name="_xlnm.Print_Area" localSheetId="14">'15'!$A$1:$U$31</definedName>
    <definedName name="_xlnm.Print_Area" localSheetId="15">'16'!$A$1:$U$31</definedName>
    <definedName name="_xlnm.Print_Area" localSheetId="1">'2'!$A$1:$U$29</definedName>
    <definedName name="_xlnm.Print_Area" localSheetId="2">'3'!$A$1:$E$18</definedName>
    <definedName name="_xlnm.Print_Area" localSheetId="3">'4'!$A$1:$U$29</definedName>
    <definedName name="_xlnm.Print_Area" localSheetId="4">'5'!$A$1:$E$19</definedName>
    <definedName name="_xlnm.Print_Area" localSheetId="5">'6'!$A$1:$U$30</definedName>
    <definedName name="_xlnm.Print_Area" localSheetId="6">'7'!$A$1:$E$19</definedName>
    <definedName name="_xlnm.Print_Area" localSheetId="7">'8'!$A$1:$U$28</definedName>
    <definedName name="_xlnm.Print_Area" localSheetId="8">'9'!$A$1:$E$20</definedName>
    <definedName name="олд" localSheetId="10">'[1]Sheet1 (3)'!#REF!</definedName>
    <definedName name="олд" localSheetId="11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0">'[2]Sheet1 (2)'!#REF!</definedName>
    <definedName name="оплад" localSheetId="14">'[2]Sheet1 (2)'!#REF!</definedName>
    <definedName name="оплад" localSheetId="15">'[2]Sheet1 (2)'!#REF!</definedName>
    <definedName name="оплад" localSheetId="2">'[2]Sheet1 (2)'!#REF!</definedName>
    <definedName name="оплад" localSheetId="6">'[2]Sheet1 (2)'!#REF!</definedName>
    <definedName name="оплад" localSheetId="7">'[2]Sheet1 (2)'!#REF!</definedName>
    <definedName name="оплад" localSheetId="8">'[2]Sheet1 (2)'!#REF!</definedName>
    <definedName name="оплад">'[2]Sheet1 (2)'!#REF!</definedName>
    <definedName name="паовжф" localSheetId="10">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0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0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0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0">'[2]Sheet1 (3)'!#REF!</definedName>
    <definedName name="праовл" localSheetId="14">'[2]Sheet1 (3)'!#REF!</definedName>
    <definedName name="праовл" localSheetId="15">'[2]Sheet1 (3)'!#REF!</definedName>
    <definedName name="праовл" localSheetId="2">'[2]Sheet1 (3)'!#REF!</definedName>
    <definedName name="праовл" localSheetId="6">'[2]Sheet1 (3)'!#REF!</definedName>
    <definedName name="праовл" localSheetId="7">'[2]Sheet1 (3)'!#REF!</definedName>
    <definedName name="праовл" localSheetId="8">'[2]Sheet1 (3)'!#REF!</definedName>
    <definedName name="праовл">'[2]Sheet1 (3)'!#REF!</definedName>
    <definedName name="проавлф" localSheetId="10">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0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0">'[2]Sheet1 (2)'!#REF!</definedName>
    <definedName name="рррр" localSheetId="14">'[2]Sheet1 (2)'!#REF!</definedName>
    <definedName name="рррр" localSheetId="15">'[2]Sheet1 (2)'!#REF!</definedName>
    <definedName name="рррр" localSheetId="2">'[2]Sheet1 (2)'!#REF!</definedName>
    <definedName name="рррр" localSheetId="6">'[2]Sheet1 (2)'!#REF!</definedName>
    <definedName name="рррр" localSheetId="7">'[2]Sheet1 (2)'!#REF!</definedName>
    <definedName name="рррр" localSheetId="8">'[2]Sheet1 (2)'!#REF!</definedName>
    <definedName name="рррр">'[2]Sheet1 (2)'!#REF!</definedName>
    <definedName name="ррррау" localSheetId="10">'[1]Sheet1 (3)'!#REF!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[6]Sheet3!$A$2</definedName>
    <definedName name="ц" localSheetId="10">[7]Sheet3!$A$2</definedName>
    <definedName name="ц" localSheetId="11">[6]Sheet3!$A$2</definedName>
    <definedName name="ц" localSheetId="14">[6]Sheet3!$A$2</definedName>
    <definedName name="ц" localSheetId="15">[6]Sheet3!$A$2</definedName>
    <definedName name="ц" localSheetId="5">[6]Sheet3!$A$2</definedName>
    <definedName name="ц">[8]Sheet3!$A$2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43" l="1"/>
  <c r="N13" i="31" l="1"/>
  <c r="N17" i="31"/>
  <c r="K17" i="31"/>
  <c r="E10" i="30" l="1"/>
  <c r="H10" i="30"/>
  <c r="K10" i="30"/>
  <c r="N10" i="30"/>
  <c r="Q10" i="30"/>
  <c r="U10" i="30"/>
  <c r="K18" i="34" l="1"/>
  <c r="P7" i="31" l="1"/>
  <c r="N10" i="29"/>
  <c r="E10" i="34" l="1"/>
  <c r="H10" i="34"/>
  <c r="K10" i="34"/>
  <c r="N10" i="34"/>
  <c r="E11" i="34"/>
  <c r="H11" i="34"/>
  <c r="E12" i="34"/>
  <c r="H12" i="34"/>
  <c r="N12" i="34"/>
  <c r="E13" i="34"/>
  <c r="H13" i="34"/>
  <c r="K13" i="34"/>
  <c r="E14" i="34"/>
  <c r="E15" i="34"/>
  <c r="H15" i="34"/>
  <c r="K15" i="34"/>
  <c r="N15" i="34"/>
  <c r="E16" i="34"/>
  <c r="H16" i="34"/>
  <c r="N16" i="34"/>
  <c r="E17" i="34"/>
  <c r="H17" i="34"/>
  <c r="K17" i="34"/>
  <c r="E18" i="34"/>
  <c r="H18" i="34"/>
  <c r="E19" i="34"/>
  <c r="H19" i="34"/>
  <c r="K19" i="34"/>
  <c r="N19" i="34"/>
  <c r="E20" i="34"/>
  <c r="H20" i="34"/>
  <c r="E21" i="34"/>
  <c r="H21" i="34"/>
  <c r="K21" i="34"/>
  <c r="E22" i="34"/>
  <c r="H22" i="34"/>
  <c r="K22" i="34"/>
  <c r="N22" i="34"/>
  <c r="E23" i="34"/>
  <c r="H23" i="34"/>
  <c r="N23" i="34"/>
  <c r="E24" i="34"/>
  <c r="H24" i="34"/>
  <c r="N24" i="34"/>
  <c r="E25" i="34"/>
  <c r="H25" i="34"/>
  <c r="N25" i="34"/>
  <c r="E26" i="34"/>
  <c r="H26" i="34"/>
  <c r="K26" i="34"/>
  <c r="N26" i="34"/>
  <c r="E27" i="34"/>
  <c r="H27" i="34"/>
  <c r="N27" i="34"/>
  <c r="K15" i="46" l="1"/>
  <c r="N19" i="29"/>
  <c r="K18" i="29"/>
  <c r="K20" i="29"/>
  <c r="K21" i="29"/>
  <c r="K22" i="29"/>
  <c r="K23" i="29"/>
  <c r="K11" i="29"/>
  <c r="K12" i="29"/>
  <c r="K14" i="29"/>
  <c r="K17" i="29"/>
  <c r="N14" i="39"/>
  <c r="K12" i="39"/>
  <c r="C7" i="23" l="1"/>
  <c r="K14" i="46" l="1"/>
  <c r="N13" i="39"/>
  <c r="N15" i="39"/>
  <c r="K13" i="39"/>
  <c r="K14" i="39"/>
  <c r="K15" i="39"/>
  <c r="K22" i="47" l="1"/>
  <c r="K23" i="47"/>
  <c r="K24" i="47"/>
  <c r="N15" i="47"/>
  <c r="N16" i="47"/>
  <c r="N17" i="47"/>
  <c r="N16" i="46"/>
  <c r="N17" i="46"/>
  <c r="H13" i="29"/>
  <c r="N12" i="29"/>
  <c r="N18" i="29"/>
  <c r="N20" i="29"/>
  <c r="N21" i="29"/>
  <c r="K9" i="29"/>
  <c r="K10" i="29"/>
  <c r="E11" i="46" l="1"/>
  <c r="H11" i="46"/>
  <c r="K11" i="46"/>
  <c r="N11" i="46"/>
  <c r="E12" i="46"/>
  <c r="H12" i="46"/>
  <c r="K12" i="46"/>
  <c r="N12" i="46"/>
  <c r="E13" i="46"/>
  <c r="H13" i="46"/>
  <c r="K13" i="46"/>
  <c r="N13" i="46"/>
  <c r="E14" i="46"/>
  <c r="H14" i="46"/>
  <c r="N14" i="46"/>
  <c r="E15" i="46"/>
  <c r="H15" i="46"/>
  <c r="E16" i="46"/>
  <c r="H16" i="46"/>
  <c r="K16" i="46"/>
  <c r="E17" i="46"/>
  <c r="H17" i="46"/>
  <c r="K17" i="46"/>
  <c r="E18" i="46"/>
  <c r="H18" i="46"/>
  <c r="K18" i="46"/>
  <c r="N18" i="46"/>
  <c r="E19" i="46"/>
  <c r="H19" i="46"/>
  <c r="K19" i="46"/>
  <c r="N19" i="46"/>
  <c r="E20" i="46"/>
  <c r="H20" i="46"/>
  <c r="K20" i="46"/>
  <c r="N20" i="46"/>
  <c r="E21" i="46"/>
  <c r="H21" i="46"/>
  <c r="K21" i="46"/>
  <c r="N21" i="46"/>
  <c r="E22" i="46"/>
  <c r="H22" i="46"/>
  <c r="K22" i="46"/>
  <c r="N22" i="46"/>
  <c r="E23" i="46"/>
  <c r="H23" i="46"/>
  <c r="K23" i="46"/>
  <c r="N23" i="46"/>
  <c r="E24" i="46"/>
  <c r="H24" i="46"/>
  <c r="K24" i="46"/>
  <c r="N24" i="46"/>
  <c r="E25" i="46"/>
  <c r="H25" i="46"/>
  <c r="K25" i="46"/>
  <c r="N25" i="46"/>
  <c r="E26" i="46"/>
  <c r="H26" i="46"/>
  <c r="K26" i="46"/>
  <c r="N26" i="46"/>
  <c r="E27" i="46"/>
  <c r="H27" i="46"/>
  <c r="K27" i="46"/>
  <c r="N27" i="46"/>
  <c r="E28" i="46"/>
  <c r="H28" i="46"/>
  <c r="K28" i="46"/>
  <c r="N28" i="46"/>
  <c r="K16" i="39" l="1"/>
  <c r="N18" i="30" l="1"/>
  <c r="B10" i="47"/>
  <c r="K26" i="29" l="1"/>
  <c r="N16" i="39"/>
  <c r="N9" i="39" l="1"/>
  <c r="N21" i="39"/>
  <c r="K22" i="39"/>
  <c r="K19" i="39"/>
  <c r="K11" i="39"/>
  <c r="H12" i="39"/>
  <c r="N26" i="29"/>
  <c r="K25" i="29"/>
  <c r="H19" i="29"/>
  <c r="H16" i="29"/>
  <c r="H10" i="29"/>
  <c r="H11" i="29"/>
  <c r="H12" i="29"/>
  <c r="N11" i="30"/>
  <c r="K21" i="30"/>
  <c r="K16" i="30"/>
  <c r="K26" i="47" l="1"/>
  <c r="K17" i="47"/>
  <c r="K18" i="47"/>
  <c r="K19" i="47"/>
  <c r="K17" i="30"/>
  <c r="N23" i="30"/>
  <c r="K22" i="30"/>
  <c r="N23" i="29" l="1"/>
  <c r="K24" i="29" l="1"/>
  <c r="H26" i="29"/>
  <c r="H22" i="29"/>
  <c r="H18" i="29"/>
  <c r="H14" i="29"/>
  <c r="H9" i="29"/>
  <c r="N19" i="39"/>
  <c r="K25" i="39"/>
  <c r="K20" i="39"/>
  <c r="K18" i="39"/>
  <c r="K17" i="39"/>
  <c r="H18" i="39"/>
  <c r="K9" i="45" l="1"/>
  <c r="H7" i="49" l="1"/>
  <c r="C13" i="48" s="1"/>
  <c r="U11" i="46" l="1"/>
  <c r="U12" i="46"/>
  <c r="U13" i="46"/>
  <c r="U14" i="46"/>
  <c r="U15" i="46"/>
  <c r="U16" i="46"/>
  <c r="U17" i="46"/>
  <c r="U18" i="46"/>
  <c r="U19" i="46"/>
  <c r="U20" i="46"/>
  <c r="U21" i="46"/>
  <c r="U22" i="46"/>
  <c r="U23" i="46"/>
  <c r="U24" i="46"/>
  <c r="U25" i="46"/>
  <c r="U26" i="46"/>
  <c r="U27" i="46"/>
  <c r="U28" i="46"/>
  <c r="Q11" i="46"/>
  <c r="Q12" i="46"/>
  <c r="Q13" i="46"/>
  <c r="Q14" i="46"/>
  <c r="Q15" i="46"/>
  <c r="Q16" i="46"/>
  <c r="Q17" i="46"/>
  <c r="Q18" i="46"/>
  <c r="Q19" i="46"/>
  <c r="Q20" i="46"/>
  <c r="Q21" i="46"/>
  <c r="Q22" i="46"/>
  <c r="Q23" i="46"/>
  <c r="Q24" i="46"/>
  <c r="Q25" i="46"/>
  <c r="Q26" i="46"/>
  <c r="Q27" i="46"/>
  <c r="Q28" i="46"/>
  <c r="I7" i="49" l="1"/>
  <c r="C18" i="48" s="1"/>
  <c r="K10" i="39" l="1"/>
  <c r="J8" i="50" l="1"/>
  <c r="D19" i="48" s="1"/>
  <c r="I8" i="50"/>
  <c r="D18" i="48" s="1"/>
  <c r="H8" i="50"/>
  <c r="D13" i="48" s="1"/>
  <c r="G8" i="50"/>
  <c r="D12" i="48" s="1"/>
  <c r="F8" i="50"/>
  <c r="D11" i="48" s="1"/>
  <c r="E8" i="50"/>
  <c r="D8" i="50"/>
  <c r="D10" i="48" s="1"/>
  <c r="C8" i="50"/>
  <c r="D9" i="48" s="1"/>
  <c r="B8" i="50"/>
  <c r="D8" i="48" s="1"/>
  <c r="J7" i="49"/>
  <c r="C19" i="48" s="1"/>
  <c r="G7" i="49"/>
  <c r="C12" i="48" s="1"/>
  <c r="F7" i="49"/>
  <c r="C11" i="48" s="1"/>
  <c r="B11" i="48" s="1"/>
  <c r="E7" i="49"/>
  <c r="D7" i="49"/>
  <c r="C10" i="48" s="1"/>
  <c r="C7" i="49"/>
  <c r="C9" i="48" s="1"/>
  <c r="B9" i="48" s="1"/>
  <c r="B7" i="49"/>
  <c r="C8" i="48" s="1"/>
  <c r="B8" i="48" s="1"/>
  <c r="B12" i="48" l="1"/>
  <c r="B19" i="48"/>
  <c r="B10" i="48"/>
  <c r="B13" i="48"/>
  <c r="B18" i="48"/>
  <c r="M9" i="34" l="1"/>
  <c r="C11" i="24" s="1"/>
  <c r="K12" i="30" l="1"/>
  <c r="N19" i="30" l="1"/>
  <c r="N16" i="30"/>
  <c r="N12" i="30"/>
  <c r="H23" i="29" l="1"/>
  <c r="N24" i="47" l="1"/>
  <c r="K28" i="47"/>
  <c r="H20" i="29" l="1"/>
  <c r="H11" i="47" l="1"/>
  <c r="H12" i="47"/>
  <c r="H13" i="47"/>
  <c r="H14" i="47"/>
  <c r="H15" i="47"/>
  <c r="H16" i="47"/>
  <c r="H17" i="47"/>
  <c r="H18" i="47"/>
  <c r="H19" i="47"/>
  <c r="H20" i="47"/>
  <c r="H21" i="47"/>
  <c r="H22" i="47"/>
  <c r="H23" i="47"/>
  <c r="H24" i="47"/>
  <c r="H25" i="47"/>
  <c r="H26" i="47"/>
  <c r="H27" i="47"/>
  <c r="H28" i="47"/>
  <c r="K11" i="47"/>
  <c r="K12" i="47"/>
  <c r="K13" i="47"/>
  <c r="K14" i="47"/>
  <c r="K15" i="47"/>
  <c r="K16" i="47"/>
  <c r="K20" i="47"/>
  <c r="K21" i="47"/>
  <c r="K25" i="47"/>
  <c r="K27" i="47"/>
  <c r="N11" i="47"/>
  <c r="N12" i="47"/>
  <c r="N13" i="47"/>
  <c r="N14" i="47"/>
  <c r="N18" i="47"/>
  <c r="N19" i="47"/>
  <c r="N20" i="47"/>
  <c r="N21" i="47"/>
  <c r="N22" i="47"/>
  <c r="N23" i="47"/>
  <c r="N25" i="47"/>
  <c r="N26" i="47"/>
  <c r="N27" i="47"/>
  <c r="N28" i="47"/>
  <c r="M10" i="47"/>
  <c r="G13" i="45" s="1"/>
  <c r="Q11" i="47"/>
  <c r="Q12" i="47"/>
  <c r="Q13" i="47"/>
  <c r="Q14" i="47"/>
  <c r="Q15" i="47"/>
  <c r="Q16" i="47"/>
  <c r="Q17" i="47"/>
  <c r="Q18" i="47"/>
  <c r="Q19" i="47"/>
  <c r="Q20" i="47"/>
  <c r="Q21" i="47"/>
  <c r="Q22" i="47"/>
  <c r="Q23" i="47"/>
  <c r="Q24" i="47"/>
  <c r="Q25" i="47"/>
  <c r="Q26" i="47"/>
  <c r="Q27" i="47"/>
  <c r="Q28" i="47"/>
  <c r="E11" i="47"/>
  <c r="E12" i="47"/>
  <c r="E13" i="47"/>
  <c r="E14" i="47"/>
  <c r="E15" i="47"/>
  <c r="E16" i="47"/>
  <c r="E17" i="47"/>
  <c r="E18" i="47"/>
  <c r="E19" i="47"/>
  <c r="E20" i="47"/>
  <c r="E21" i="47"/>
  <c r="E22" i="47"/>
  <c r="E23" i="47"/>
  <c r="E24" i="47"/>
  <c r="E25" i="47"/>
  <c r="E26" i="47"/>
  <c r="E27" i="47"/>
  <c r="E28" i="47"/>
  <c r="U11" i="47"/>
  <c r="U12" i="47"/>
  <c r="U13" i="47"/>
  <c r="U14" i="47"/>
  <c r="U15" i="47"/>
  <c r="U16" i="47"/>
  <c r="U17" i="47"/>
  <c r="U18" i="47"/>
  <c r="U19" i="47"/>
  <c r="U20" i="47"/>
  <c r="U21" i="47"/>
  <c r="U22" i="47"/>
  <c r="U23" i="47"/>
  <c r="U24" i="47"/>
  <c r="U25" i="47"/>
  <c r="U26" i="47"/>
  <c r="U27" i="47"/>
  <c r="U28" i="47"/>
  <c r="U11" i="30" l="1"/>
  <c r="U12" i="30"/>
  <c r="U13" i="30"/>
  <c r="U14" i="30"/>
  <c r="U15" i="30"/>
  <c r="U16" i="30"/>
  <c r="U17" i="30"/>
  <c r="U18" i="30"/>
  <c r="U19" i="30"/>
  <c r="U20" i="30"/>
  <c r="U21" i="30"/>
  <c r="U22" i="30"/>
  <c r="U23" i="30"/>
  <c r="U24" i="30"/>
  <c r="U25" i="30"/>
  <c r="U26" i="30"/>
  <c r="U27" i="30"/>
  <c r="Q11" i="30"/>
  <c r="Q12" i="30"/>
  <c r="Q13" i="30"/>
  <c r="Q14" i="30"/>
  <c r="Q15" i="30"/>
  <c r="Q16" i="30"/>
  <c r="Q17" i="30"/>
  <c r="Q18" i="30"/>
  <c r="Q19" i="30"/>
  <c r="Q20" i="30"/>
  <c r="Q21" i="30"/>
  <c r="Q22" i="30"/>
  <c r="Q23" i="30"/>
  <c r="Q24" i="30"/>
  <c r="Q25" i="30"/>
  <c r="Q26" i="30"/>
  <c r="Q27" i="30"/>
  <c r="N13" i="30"/>
  <c r="N14" i="30"/>
  <c r="N15" i="30"/>
  <c r="N17" i="30"/>
  <c r="N20" i="30"/>
  <c r="N21" i="30"/>
  <c r="N22" i="30"/>
  <c r="N24" i="30"/>
  <c r="N25" i="30"/>
  <c r="N26" i="30"/>
  <c r="N27" i="30"/>
  <c r="K11" i="30"/>
  <c r="K13" i="30"/>
  <c r="K14" i="30"/>
  <c r="K15" i="30"/>
  <c r="K18" i="30"/>
  <c r="K19" i="30"/>
  <c r="K20" i="30"/>
  <c r="K23" i="30"/>
  <c r="K24" i="30"/>
  <c r="K25" i="30"/>
  <c r="K26" i="30"/>
  <c r="K27" i="30"/>
  <c r="H11" i="30"/>
  <c r="H12" i="30"/>
  <c r="H13" i="30"/>
  <c r="H14" i="30"/>
  <c r="H15" i="30"/>
  <c r="H16" i="30"/>
  <c r="H17" i="30"/>
  <c r="H18" i="30"/>
  <c r="H19" i="30"/>
  <c r="H20" i="30"/>
  <c r="H21" i="30"/>
  <c r="H22" i="30"/>
  <c r="H23" i="30"/>
  <c r="H24" i="30"/>
  <c r="H25" i="30"/>
  <c r="H26" i="30"/>
  <c r="H27" i="30"/>
  <c r="T10" i="47"/>
  <c r="G20" i="45" s="1"/>
  <c r="S10" i="47"/>
  <c r="F20" i="45" s="1"/>
  <c r="R10" i="47"/>
  <c r="G19" i="45" s="1"/>
  <c r="P10" i="47"/>
  <c r="G14" i="45" s="1"/>
  <c r="O10" i="47"/>
  <c r="F14" i="45" s="1"/>
  <c r="L10" i="47"/>
  <c r="F13" i="45" s="1"/>
  <c r="I13" i="45" s="1"/>
  <c r="J10" i="47"/>
  <c r="G12" i="45" s="1"/>
  <c r="I10" i="47"/>
  <c r="F12" i="45" s="1"/>
  <c r="G10" i="47"/>
  <c r="G11" i="45" s="1"/>
  <c r="F10" i="47"/>
  <c r="F11" i="45" s="1"/>
  <c r="D10" i="47"/>
  <c r="G10" i="45" s="1"/>
  <c r="C10" i="47"/>
  <c r="F10" i="45" s="1"/>
  <c r="G9" i="45"/>
  <c r="T10" i="46"/>
  <c r="C20" i="45" s="1"/>
  <c r="S10" i="46"/>
  <c r="B20" i="45" s="1"/>
  <c r="R10" i="46"/>
  <c r="C19" i="45" s="1"/>
  <c r="P10" i="46"/>
  <c r="C14" i="45" s="1"/>
  <c r="O10" i="46"/>
  <c r="B14" i="45" s="1"/>
  <c r="M10" i="46"/>
  <c r="C13" i="45" s="1"/>
  <c r="L13" i="45" s="1"/>
  <c r="L10" i="46"/>
  <c r="B13" i="45" s="1"/>
  <c r="J10" i="46"/>
  <c r="C12" i="45" s="1"/>
  <c r="I10" i="46"/>
  <c r="B12" i="45" s="1"/>
  <c r="G10" i="46"/>
  <c r="C11" i="45" s="1"/>
  <c r="F10" i="46"/>
  <c r="B11" i="45" s="1"/>
  <c r="D10" i="46"/>
  <c r="C10" i="45" s="1"/>
  <c r="C10" i="46"/>
  <c r="B10" i="45" s="1"/>
  <c r="B10" i="46"/>
  <c r="C9" i="45" s="1"/>
  <c r="K10" i="45" l="1"/>
  <c r="H13" i="45"/>
  <c r="K13" i="45"/>
  <c r="L20" i="45"/>
  <c r="L19" i="45"/>
  <c r="L12" i="45"/>
  <c r="L11" i="45"/>
  <c r="L9" i="45"/>
  <c r="L14" i="45"/>
  <c r="I11" i="45"/>
  <c r="I12" i="45"/>
  <c r="I14" i="45"/>
  <c r="I20" i="45"/>
  <c r="I10" i="45"/>
  <c r="L10" i="45"/>
  <c r="H20" i="45"/>
  <c r="K20" i="45"/>
  <c r="H14" i="45"/>
  <c r="K14" i="45"/>
  <c r="H12" i="45"/>
  <c r="K12" i="45"/>
  <c r="K11" i="45"/>
  <c r="H11" i="45"/>
  <c r="H10" i="45"/>
  <c r="E20" i="45"/>
  <c r="D20" i="45"/>
  <c r="D14" i="45"/>
  <c r="E14" i="45"/>
  <c r="D13" i="45"/>
  <c r="E13" i="45"/>
  <c r="E12" i="45"/>
  <c r="D12" i="45"/>
  <c r="E11" i="45"/>
  <c r="D11" i="45"/>
  <c r="E10" i="45"/>
  <c r="D10" i="45"/>
  <c r="U10" i="47"/>
  <c r="E10" i="46"/>
  <c r="H10" i="46"/>
  <c r="K10" i="46"/>
  <c r="N10" i="46"/>
  <c r="Q10" i="46"/>
  <c r="U10" i="46"/>
  <c r="E10" i="47"/>
  <c r="H10" i="47"/>
  <c r="K10" i="47"/>
  <c r="Q10" i="47"/>
  <c r="N10" i="47"/>
  <c r="E11" i="30"/>
  <c r="E12" i="30"/>
  <c r="E13" i="30"/>
  <c r="E14" i="30"/>
  <c r="E15" i="30"/>
  <c r="E16" i="30"/>
  <c r="E17" i="30"/>
  <c r="E18" i="30"/>
  <c r="E19" i="30"/>
  <c r="E20" i="30"/>
  <c r="E21" i="30"/>
  <c r="E22" i="30"/>
  <c r="E23" i="30"/>
  <c r="E24" i="30"/>
  <c r="E25" i="30"/>
  <c r="E26" i="30"/>
  <c r="E27" i="30"/>
  <c r="T9" i="30" l="1"/>
  <c r="C19" i="40" s="1"/>
  <c r="S9" i="30"/>
  <c r="B19" i="40" s="1"/>
  <c r="R9" i="30"/>
  <c r="C18" i="40" s="1"/>
  <c r="P9" i="30"/>
  <c r="C13" i="40" s="1"/>
  <c r="O9" i="30"/>
  <c r="B13" i="40" s="1"/>
  <c r="M9" i="30"/>
  <c r="C12" i="40" s="1"/>
  <c r="L9" i="30"/>
  <c r="B12" i="40" s="1"/>
  <c r="J9" i="30"/>
  <c r="C11" i="40" s="1"/>
  <c r="I9" i="30"/>
  <c r="B11" i="40" s="1"/>
  <c r="G9" i="30"/>
  <c r="C10" i="40" s="1"/>
  <c r="F9" i="30"/>
  <c r="B10" i="40" s="1"/>
  <c r="D9" i="30"/>
  <c r="C9" i="40" s="1"/>
  <c r="C9" i="30"/>
  <c r="B9" i="40" s="1"/>
  <c r="B9" i="30"/>
  <c r="C8" i="40" s="1"/>
  <c r="T7" i="31"/>
  <c r="S7" i="31"/>
  <c r="R7" i="31"/>
  <c r="C17" i="43" s="1"/>
  <c r="C12" i="43"/>
  <c r="O7" i="31"/>
  <c r="M7" i="31"/>
  <c r="L7" i="31"/>
  <c r="J7" i="31"/>
  <c r="I7" i="31"/>
  <c r="G7" i="31"/>
  <c r="F7" i="31"/>
  <c r="D7" i="31"/>
  <c r="C7" i="31"/>
  <c r="B7" i="31"/>
  <c r="C7" i="43" s="1"/>
  <c r="U10" i="34"/>
  <c r="U11" i="34"/>
  <c r="U12" i="34"/>
  <c r="U13" i="34"/>
  <c r="U14" i="34"/>
  <c r="U15" i="34"/>
  <c r="U16" i="34"/>
  <c r="U17" i="34"/>
  <c r="U18" i="34"/>
  <c r="U19" i="34"/>
  <c r="U20" i="34"/>
  <c r="U21" i="34"/>
  <c r="U22" i="34"/>
  <c r="U23" i="34"/>
  <c r="U24" i="34"/>
  <c r="U25" i="34"/>
  <c r="U26" i="34"/>
  <c r="U27" i="34"/>
  <c r="Q10" i="34"/>
  <c r="Q11" i="34"/>
  <c r="Q12" i="34"/>
  <c r="Q13" i="34"/>
  <c r="Q14" i="34"/>
  <c r="Q15" i="34"/>
  <c r="Q16" i="34"/>
  <c r="Q17" i="34"/>
  <c r="Q18" i="34"/>
  <c r="Q19" i="34"/>
  <c r="Q20" i="34"/>
  <c r="Q21" i="34"/>
  <c r="Q22" i="34"/>
  <c r="Q23" i="34"/>
  <c r="Q24" i="34"/>
  <c r="Q25" i="34"/>
  <c r="Q26" i="34"/>
  <c r="Q27" i="34"/>
  <c r="H15" i="29"/>
  <c r="H17" i="29"/>
  <c r="H21" i="29"/>
  <c r="H24" i="29"/>
  <c r="H25" i="29"/>
  <c r="T9" i="34"/>
  <c r="C18" i="24" s="1"/>
  <c r="S9" i="34"/>
  <c r="B18" i="24" s="1"/>
  <c r="R9" i="34"/>
  <c r="C17" i="24" s="1"/>
  <c r="P9" i="34"/>
  <c r="C12" i="24" s="1"/>
  <c r="O9" i="34"/>
  <c r="B12" i="24" s="1"/>
  <c r="L9" i="34"/>
  <c r="B11" i="24" s="1"/>
  <c r="D11" i="24" s="1"/>
  <c r="J9" i="34"/>
  <c r="I9" i="34"/>
  <c r="B10" i="24" s="1"/>
  <c r="G9" i="34"/>
  <c r="C9" i="24" s="1"/>
  <c r="F9" i="34"/>
  <c r="B9" i="24" s="1"/>
  <c r="D9" i="34"/>
  <c r="C8" i="24" s="1"/>
  <c r="C9" i="34"/>
  <c r="B8" i="24" s="1"/>
  <c r="B9" i="34"/>
  <c r="C7" i="24" s="1"/>
  <c r="C11" i="43" l="1"/>
  <c r="D11" i="43"/>
  <c r="C10" i="43"/>
  <c r="C9" i="43"/>
  <c r="C8" i="43"/>
  <c r="B18" i="43"/>
  <c r="B12" i="43"/>
  <c r="E12" i="43" s="1"/>
  <c r="D12" i="43"/>
  <c r="B11" i="43"/>
  <c r="E11" i="43" s="1"/>
  <c r="B10" i="43"/>
  <c r="D10" i="43"/>
  <c r="B9" i="43"/>
  <c r="D9" i="43"/>
  <c r="B8" i="43"/>
  <c r="C18" i="43"/>
  <c r="D18" i="43"/>
  <c r="E19" i="40"/>
  <c r="D13" i="40"/>
  <c r="E11" i="40"/>
  <c r="D9" i="40"/>
  <c r="K9" i="34"/>
  <c r="C10" i="24"/>
  <c r="D10" i="24" s="1"/>
  <c r="D12" i="40"/>
  <c r="D11" i="40"/>
  <c r="D10" i="40"/>
  <c r="E9" i="40"/>
  <c r="E13" i="40"/>
  <c r="D9" i="24"/>
  <c r="D12" i="24"/>
  <c r="D18" i="24"/>
  <c r="D8" i="24"/>
  <c r="D19" i="40"/>
  <c r="E12" i="40"/>
  <c r="E10" i="40"/>
  <c r="H9" i="30"/>
  <c r="E9" i="30"/>
  <c r="K9" i="30"/>
  <c r="Q9" i="30"/>
  <c r="N9" i="30"/>
  <c r="H9" i="34"/>
  <c r="U9" i="30"/>
  <c r="U9" i="34"/>
  <c r="Q9" i="34"/>
  <c r="N9" i="34"/>
  <c r="E9" i="34"/>
  <c r="E8" i="43" l="1"/>
  <c r="E10" i="43"/>
  <c r="E9" i="43"/>
  <c r="E18" i="43"/>
  <c r="U9" i="29"/>
  <c r="U10" i="29"/>
  <c r="U11" i="29"/>
  <c r="U12" i="29"/>
  <c r="U13" i="29"/>
  <c r="U14" i="29"/>
  <c r="U15" i="29"/>
  <c r="U16" i="29"/>
  <c r="U17" i="29"/>
  <c r="U18" i="29"/>
  <c r="U19" i="29"/>
  <c r="U20" i="29"/>
  <c r="U21" i="29"/>
  <c r="U22" i="29"/>
  <c r="U23" i="29"/>
  <c r="U24" i="29"/>
  <c r="U25" i="29"/>
  <c r="U26" i="29"/>
  <c r="N24" i="29"/>
  <c r="N25" i="29"/>
  <c r="Q9" i="29"/>
  <c r="Q10" i="29"/>
  <c r="Q11" i="29"/>
  <c r="Q12" i="29"/>
  <c r="Q13" i="29"/>
  <c r="Q14" i="29"/>
  <c r="Q15" i="29"/>
  <c r="Q16" i="29"/>
  <c r="Q17" i="29"/>
  <c r="Q18" i="29"/>
  <c r="Q19" i="29"/>
  <c r="Q20" i="29"/>
  <c r="Q21" i="29"/>
  <c r="Q22" i="29"/>
  <c r="Q23" i="29"/>
  <c r="Q24" i="29"/>
  <c r="Q25" i="29"/>
  <c r="Q26" i="29"/>
  <c r="U8" i="39"/>
  <c r="U9" i="39"/>
  <c r="U10" i="39"/>
  <c r="U11" i="39"/>
  <c r="U12" i="39"/>
  <c r="U13" i="39"/>
  <c r="U14" i="39"/>
  <c r="U15" i="39"/>
  <c r="U16" i="39"/>
  <c r="U17" i="39"/>
  <c r="U18" i="39"/>
  <c r="U19" i="39"/>
  <c r="U20" i="39"/>
  <c r="U21" i="39"/>
  <c r="U22" i="39"/>
  <c r="U23" i="39"/>
  <c r="U24" i="39"/>
  <c r="U25" i="39"/>
  <c r="Q8" i="39"/>
  <c r="Q9" i="39"/>
  <c r="Q10" i="39"/>
  <c r="Q11" i="39"/>
  <c r="Q12" i="39"/>
  <c r="Q13" i="39"/>
  <c r="Q14" i="39"/>
  <c r="Q15" i="39"/>
  <c r="Q16" i="39"/>
  <c r="Q17" i="39"/>
  <c r="Q18" i="39"/>
  <c r="Q19" i="39"/>
  <c r="Q20" i="39"/>
  <c r="Q21" i="39"/>
  <c r="Q22" i="39"/>
  <c r="Q23" i="39"/>
  <c r="Q24" i="39"/>
  <c r="Q25" i="39"/>
  <c r="N8" i="39"/>
  <c r="N10" i="39"/>
  <c r="N11" i="39"/>
  <c r="N17" i="39"/>
  <c r="N18" i="39"/>
  <c r="N20" i="39"/>
  <c r="N22" i="39"/>
  <c r="N23" i="39"/>
  <c r="N24" i="39"/>
  <c r="N25" i="39"/>
  <c r="E9" i="29"/>
  <c r="E10" i="29"/>
  <c r="E11" i="29"/>
  <c r="E12" i="29"/>
  <c r="E13" i="29"/>
  <c r="E14" i="29"/>
  <c r="E15" i="29"/>
  <c r="E16" i="29"/>
  <c r="E17" i="29"/>
  <c r="E18" i="29"/>
  <c r="E19" i="29"/>
  <c r="E20" i="29"/>
  <c r="E21" i="29"/>
  <c r="E22" i="29"/>
  <c r="E23" i="29"/>
  <c r="E24" i="29"/>
  <c r="E25" i="29"/>
  <c r="E26" i="29"/>
  <c r="T8" i="29" l="1"/>
  <c r="C17" i="42" s="1"/>
  <c r="S8" i="29"/>
  <c r="B17" i="42" s="1"/>
  <c r="R8" i="29"/>
  <c r="C16" i="42" s="1"/>
  <c r="P8" i="29"/>
  <c r="C11" i="42" s="1"/>
  <c r="O8" i="29"/>
  <c r="B11" i="42" s="1"/>
  <c r="M8" i="29"/>
  <c r="C10" i="42" s="1"/>
  <c r="L8" i="29"/>
  <c r="B10" i="42" s="1"/>
  <c r="J8" i="29"/>
  <c r="C9" i="42" s="1"/>
  <c r="I8" i="29"/>
  <c r="B9" i="42" s="1"/>
  <c r="G8" i="29"/>
  <c r="C8" i="42" s="1"/>
  <c r="F8" i="29"/>
  <c r="B8" i="42" s="1"/>
  <c r="D8" i="29"/>
  <c r="C7" i="42" s="1"/>
  <c r="C8" i="29"/>
  <c r="B7" i="42" s="1"/>
  <c r="B8" i="29"/>
  <c r="C6" i="42" s="1"/>
  <c r="F7" i="39"/>
  <c r="B9" i="23" s="1"/>
  <c r="B7" i="39"/>
  <c r="T7" i="39"/>
  <c r="C18" i="23" s="1"/>
  <c r="S7" i="39"/>
  <c r="B18" i="23" s="1"/>
  <c r="R7" i="39"/>
  <c r="C17" i="23" s="1"/>
  <c r="P7" i="39"/>
  <c r="C12" i="23" s="1"/>
  <c r="O7" i="39"/>
  <c r="B12" i="23" s="1"/>
  <c r="M7" i="39"/>
  <c r="C11" i="23" s="1"/>
  <c r="L7" i="39"/>
  <c r="B11" i="23" s="1"/>
  <c r="J7" i="39"/>
  <c r="C10" i="23" s="1"/>
  <c r="I7" i="39"/>
  <c r="B10" i="23" s="1"/>
  <c r="C7" i="39"/>
  <c r="B8" i="23" s="1"/>
  <c r="K8" i="39"/>
  <c r="K9" i="39"/>
  <c r="K21" i="39"/>
  <c r="K23" i="39"/>
  <c r="K24" i="39"/>
  <c r="H8" i="39"/>
  <c r="H9" i="39"/>
  <c r="H10" i="39"/>
  <c r="H11" i="39"/>
  <c r="H13" i="39"/>
  <c r="H14" i="39"/>
  <c r="H15" i="39"/>
  <c r="H16" i="39"/>
  <c r="H17" i="39"/>
  <c r="H19" i="39"/>
  <c r="H20" i="39"/>
  <c r="H21" i="39"/>
  <c r="H22" i="39"/>
  <c r="H23" i="39"/>
  <c r="H24" i="39"/>
  <c r="H25" i="39"/>
  <c r="E8" i="39"/>
  <c r="E9" i="39"/>
  <c r="E10" i="39"/>
  <c r="E11" i="39"/>
  <c r="E12" i="39"/>
  <c r="E13" i="39"/>
  <c r="E14" i="39"/>
  <c r="E15" i="39"/>
  <c r="E16" i="39"/>
  <c r="E17" i="39"/>
  <c r="E18" i="39"/>
  <c r="E19" i="39"/>
  <c r="E20" i="39"/>
  <c r="E21" i="39"/>
  <c r="E22" i="39"/>
  <c r="E23" i="39"/>
  <c r="E24" i="39"/>
  <c r="E25" i="39"/>
  <c r="G7" i="39"/>
  <c r="C9" i="23" s="1"/>
  <c r="D7" i="39"/>
  <c r="C8" i="23" s="1"/>
  <c r="D17" i="42" l="1"/>
  <c r="E17" i="42"/>
  <c r="D11" i="42"/>
  <c r="E11" i="42"/>
  <c r="D10" i="42"/>
  <c r="E10" i="42"/>
  <c r="D9" i="42"/>
  <c r="E9" i="42"/>
  <c r="D8" i="42"/>
  <c r="E8" i="42"/>
  <c r="D7" i="42"/>
  <c r="E7" i="42"/>
  <c r="K8" i="29"/>
  <c r="U8" i="29"/>
  <c r="H7" i="39"/>
  <c r="E7" i="39"/>
  <c r="K7" i="39"/>
  <c r="Q7" i="39"/>
  <c r="H8" i="29"/>
  <c r="N8" i="29"/>
  <c r="Q8" i="29"/>
  <c r="E8" i="29"/>
  <c r="U7" i="39"/>
  <c r="N7" i="39"/>
  <c r="E18" i="23"/>
  <c r="D18" i="23"/>
  <c r="E8" i="23"/>
  <c r="E9" i="23"/>
  <c r="E10" i="23"/>
  <c r="E11" i="23"/>
  <c r="E12" i="23"/>
  <c r="D8" i="23"/>
  <c r="D9" i="23"/>
  <c r="D10" i="23"/>
  <c r="D11" i="23"/>
  <c r="D12" i="23"/>
  <c r="E18" i="24" l="1"/>
  <c r="E12" i="24"/>
  <c r="E11" i="24"/>
  <c r="E10" i="24"/>
  <c r="E9" i="24"/>
  <c r="E8" i="24"/>
</calcChain>
</file>

<file path=xl/sharedStrings.xml><?xml version="1.0" encoding="utf-8"?>
<sst xmlns="http://schemas.openxmlformats.org/spreadsheetml/2006/main" count="723" uniqueCount="152">
  <si>
    <t>Показник</t>
  </si>
  <si>
    <t>зміна значення</t>
  </si>
  <si>
    <t>%</t>
  </si>
  <si>
    <t>А</t>
  </si>
  <si>
    <t>Станом на:</t>
  </si>
  <si>
    <t>особи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</si>
  <si>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</si>
  <si>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</si>
  <si>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</si>
  <si>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</si>
  <si>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</si>
  <si>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</si>
  <si>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Проходили профнавчання</t>
  </si>
  <si>
    <t>Всього отримують послуги на кінець періоду</t>
  </si>
  <si>
    <t>Мають статус безробітного на кінець періоду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</si>
  <si>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</si>
  <si>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</si>
  <si>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</si>
  <si>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</si>
  <si>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</si>
  <si>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Всього отримали роботу                               (у т.ч. до набуття статусу безробітного)</t>
  </si>
  <si>
    <t>Всього отримали роботу                                 (у т.ч. до набуття статусу безробітного)</t>
  </si>
  <si>
    <t>Отримували послуги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</si>
  <si>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</si>
  <si>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</si>
  <si>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</si>
  <si>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</si>
  <si>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>з них, мали статус безробітного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</si>
  <si>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</si>
  <si>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</si>
  <si>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</si>
  <si>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Всього отримали роботу (у т.ч. до набуття статусу безробітного),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</si>
  <si>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</si>
  <si>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</si>
  <si>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>Волинська область</t>
  </si>
  <si>
    <t>Ковельський МРЦЗ</t>
  </si>
  <si>
    <t>2021</t>
  </si>
  <si>
    <t xml:space="preserve"> + (-)                            осіб</t>
  </si>
  <si>
    <t xml:space="preserve"> + (-)                       осіб</t>
  </si>
  <si>
    <t>Всього отримали роботу (у т.ч. до набуття статусу безробітного),  осіб</t>
  </si>
  <si>
    <t xml:space="preserve"> + (-)                        осіб</t>
  </si>
  <si>
    <t xml:space="preserve"> + (-)                             осіб</t>
  </si>
  <si>
    <r>
      <t>Надання послуг Волинською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</si>
  <si>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r>
      <t xml:space="preserve">Надання послуг Волинською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</si>
  <si>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Надання послуг Волинською обласною службою зайнятості </t>
  </si>
  <si>
    <t>Надання послуг Волинською обласною службою зайнятості громадянам</t>
  </si>
  <si>
    <t>Надання послуг Волинською обласною службою зайнятості</t>
  </si>
  <si>
    <t>Інформація про надання послуг Волинською обласною службою зайнятості</t>
  </si>
  <si>
    <r>
      <t xml:space="preserve">Надання послуг Волинською обласною службою зайнятості </t>
    </r>
    <r>
      <rPr>
        <b/>
        <u/>
        <sz val="19"/>
        <rFont val="Times New Roman"/>
        <family val="1"/>
        <charset val="204"/>
      </rPr>
      <t xml:space="preserve">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</si>
  <si>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>з них, мали статус безробітного                                    у звітному періоді</t>
  </si>
  <si>
    <r>
      <t xml:space="preserve">Надання послуг Волинською обласною службою зайнятості громадянам </t>
    </r>
    <r>
      <rPr>
        <b/>
        <u/>
        <sz val="19"/>
        <rFont val="Times New Roman"/>
        <family val="1"/>
        <charset val="204"/>
      </rPr>
      <t xml:space="preserve">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</si>
  <si>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t>Надання послуг Державною службою зайнятості громадянам</t>
  </si>
  <si>
    <t>Усього</t>
  </si>
  <si>
    <t>з них:</t>
  </si>
  <si>
    <t>жінки</t>
  </si>
  <si>
    <t>чоловіки</t>
  </si>
  <si>
    <t>(осіб)</t>
  </si>
  <si>
    <t xml:space="preserve">Всього отримали роботу </t>
  </si>
  <si>
    <t>Чисельність працевлаш-тованих безробітних</t>
  </si>
  <si>
    <t>Проходили проф-навчання</t>
  </si>
  <si>
    <t>з них, мають статус безробітного на кінець періоду</t>
  </si>
  <si>
    <t>Горохівська РФ ВОЦЗ</t>
  </si>
  <si>
    <t>Іваничівська РФ ВОЦЗ</t>
  </si>
  <si>
    <t>Кам-Каширська РФ ВОЦЗ</t>
  </si>
  <si>
    <t>Ківерцівська  РФ ВОЦЗ</t>
  </si>
  <si>
    <t>Локачинська РФ ВОЦЗ</t>
  </si>
  <si>
    <t>Луцька РФ  ВОЦЗ</t>
  </si>
  <si>
    <t>Любешівська РФ ВОЦЗ</t>
  </si>
  <si>
    <t>Любомльська  РФ ВОЦЗ</t>
  </si>
  <si>
    <t>Маневицька  РФ ВОЦЗ</t>
  </si>
  <si>
    <t>Ратнівська РФ ВОЦЗ</t>
  </si>
  <si>
    <t>Рожищенська РФ ВОЦЗ</t>
  </si>
  <si>
    <t>Старовижівська  РФ ВОЦЗ</t>
  </si>
  <si>
    <t>Турійська  РФ ВОЦЗ</t>
  </si>
  <si>
    <t>Шацька РФ ВОЦЗ</t>
  </si>
  <si>
    <t>Вол- Волинська  МРФ ВОЦЗ</t>
  </si>
  <si>
    <t xml:space="preserve">Луцький МЦЗ </t>
  </si>
  <si>
    <t>Нововолинська МФ ВОЦЗ</t>
  </si>
  <si>
    <t>Надання послуг Волинською обласною службою зайнятості чоловікам</t>
  </si>
  <si>
    <t>X</t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</si>
  <si>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не можуть бути порівнянні з відповідними даними минулого року.</t>
  </si>
  <si>
    <t>Отримували послуги, осіб*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</si>
  <si>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</si>
  <si>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</t>
    </r>
  </si>
  <si>
    <t>Х</t>
  </si>
  <si>
    <t xml:space="preserve">    Надання послуг Волинською обласною службою зайнятості особам з інвалідністю </t>
  </si>
  <si>
    <t>2022</t>
  </si>
  <si>
    <t>Отримували послуги,  осіб*</t>
  </si>
  <si>
    <t>Отримували послуги *</t>
  </si>
  <si>
    <t>Отримували послуги, осіб *</t>
  </si>
  <si>
    <t>Отримували послуги на кінець періоду*</t>
  </si>
  <si>
    <t>Всього отримують послуги на кінець періоду*</t>
  </si>
  <si>
    <t>-</t>
  </si>
  <si>
    <t>`</t>
  </si>
  <si>
    <t>осіб</t>
  </si>
  <si>
    <t xml:space="preserve">                                                                                                             </t>
  </si>
  <si>
    <t>січень-листопад 2021 р.</t>
  </si>
  <si>
    <t>січень-листопад 2022 р.</t>
  </si>
  <si>
    <t>1 грудня 2021 р.</t>
  </si>
  <si>
    <t xml:space="preserve"> 1 грудня 2022 р.</t>
  </si>
  <si>
    <r>
      <t xml:space="preserve">    Надання послуг Волинською обласною службою зайнятості особам, що мають додаткові гарантії у сприянні працевлаштуванню  у січні-листопаді 2021-2022 рр.                                             </t>
    </r>
    <r>
      <rPr>
        <i/>
        <sz val="16"/>
        <rFont val="Times New Roman Cyr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charset val="204"/>
      </rPr>
      <t xml:space="preserve">  </t>
    </r>
  </si>
  <si>
    <t>у січні-листопаді 2021-2022 рр.</t>
  </si>
  <si>
    <t>Надання послуг Волинською обласною службою зайнятості особам
з числа військовослужбовців, які брали участь в антитерористичній операції  (операції об'єднаних сил) у січні-листопаді 2021-2022 рр.</t>
  </si>
  <si>
    <t xml:space="preserve">    Надання послуг Волинською обласною службою зайнятості внутрішньо переміщеним особам, що отримали довідку  про взяття на облік у січні-листопаді 2021-2022 рр.                                                                                                                              (відповідно до постанови КМУ від 01.10.2014  № 509) </t>
  </si>
  <si>
    <t>Надання послуг Волинською обласною службою зайнятості  молоді у віці до 35 років
у січні-листопаді 2021-2022 рр.</t>
  </si>
  <si>
    <t>у  січні-листопаді 2022 року</t>
  </si>
  <si>
    <t>Станом на 1 грудня 2022 р.:</t>
  </si>
  <si>
    <t>у січні-листопаді 2022 р.</t>
  </si>
  <si>
    <t>Надання послуг Волинською обласною службою зайнятості  жінкам                                                                                                                                                                     у  січні-листопаді 2022 р.</t>
  </si>
  <si>
    <t>у січні-листопаді 2021 - 2022 рр.</t>
  </si>
  <si>
    <t>у 2 р.</t>
  </si>
  <si>
    <t>у 3 р.</t>
  </si>
  <si>
    <t>у 4 р.</t>
  </si>
  <si>
    <t>у 14 р.</t>
  </si>
  <si>
    <t>у 57 р.</t>
  </si>
  <si>
    <t>у 7,5 р.</t>
  </si>
  <si>
    <t>у 46 р.</t>
  </si>
  <si>
    <t>у 25 р.</t>
  </si>
  <si>
    <t>у 9,4 р.</t>
  </si>
  <si>
    <t>у 17,3 р.</t>
  </si>
  <si>
    <t>у 8,5 р.</t>
  </si>
  <si>
    <t>у 11,3 р.</t>
  </si>
  <si>
    <t>у 17 р.</t>
  </si>
  <si>
    <t>у 19 р.</t>
  </si>
  <si>
    <t>у 13,8 р.</t>
  </si>
  <si>
    <t>у 15 р.</t>
  </si>
  <si>
    <t>у 9,9 р.</t>
  </si>
  <si>
    <t>у 11,9 р.</t>
  </si>
  <si>
    <t>у 16 р.</t>
  </si>
  <si>
    <t>у 9 р.</t>
  </si>
  <si>
    <t>у 6,2 р.</t>
  </si>
  <si>
    <t>у 5 р.</t>
  </si>
  <si>
    <t>у 8 р.</t>
  </si>
  <si>
    <t>у 22 р.</t>
  </si>
  <si>
    <t>у 37,5 р.</t>
  </si>
  <si>
    <t>у 24 р.</t>
  </si>
  <si>
    <t>у 7 р.</t>
  </si>
  <si>
    <t>у 3,5 р.</t>
  </si>
  <si>
    <t>у 14,1 р.</t>
  </si>
  <si>
    <t>у 17,5 р.</t>
  </si>
  <si>
    <t>у 13,6 р.</t>
  </si>
  <si>
    <t>у 16,9 р.</t>
  </si>
  <si>
    <t>у 11,5 р.</t>
  </si>
  <si>
    <t>у 20,4 р.</t>
  </si>
  <si>
    <t>у 18 р.</t>
  </si>
  <si>
    <t>у 9,6 р.</t>
  </si>
  <si>
    <t>у 18,3 р.</t>
  </si>
  <si>
    <t xml:space="preserve">   з них мали статус безробітного, осіб</t>
  </si>
  <si>
    <t xml:space="preserve">  з них мали статус безробітного, осіб</t>
  </si>
  <si>
    <t>Отримували послуги, осіб</t>
  </si>
  <si>
    <t>Всього отримали роботу, осіб</t>
  </si>
  <si>
    <t xml:space="preserve">    з них мали статус безробітного, осіб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</si>
</sst>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7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9"/>
      <name val="Times New Roman Cyr"/>
      <charset val="204"/>
    </font>
    <font>
      <b/>
      <i/>
      <sz val="16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b/>
      <sz val="16"/>
      <color rgb="FFFF0000"/>
      <name val="Times New Roman Cyr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rgb="FFFF0000"/>
      <name val="Times New Roman Cyr"/>
      <charset val="204"/>
    </font>
    <font>
      <b/>
      <sz val="11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0"/>
      <color theme="0"/>
      <name val="Times New Roman"/>
      <family val="1"/>
      <charset val="204"/>
    </font>
    <font>
      <i/>
      <sz val="12"/>
      <color theme="0"/>
      <name val="Times New Roman"/>
      <family val="1"/>
      <charset val="204"/>
    </font>
    <font>
      <b/>
      <sz val="19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i/>
      <sz val="10"/>
      <color theme="0"/>
      <name val="Times New Roman"/>
      <family val="1"/>
      <charset val="204"/>
    </font>
    <font>
      <i/>
      <sz val="20"/>
      <color theme="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i/>
      <sz val="10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8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36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8" fillId="0" borderId="0"/>
  </cellStyleXfs>
  <cellXfs count="377">
    <xf numFmtId="0" fontId="0" fillId="0" borderId="0" xfId="0"/>
    <xf numFmtId="0" fontId="5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7" fillId="0" borderId="6" xfId="1" applyFont="1" applyFill="1" applyBorder="1" applyAlignment="1">
      <alignment horizontal="center" vertical="center"/>
    </xf>
    <xf numFmtId="0" fontId="17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1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6" fillId="2" borderId="6" xfId="7" applyNumberFormat="1" applyFont="1" applyFill="1" applyBorder="1" applyAlignment="1">
      <alignment horizontal="center" vertical="center" wrapText="1"/>
    </xf>
    <xf numFmtId="164" fontId="11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165" fontId="6" fillId="0" borderId="6" xfId="9" applyNumberFormat="1" applyFont="1" applyFill="1" applyBorder="1" applyAlignment="1">
      <alignment horizontal="center" vertical="center"/>
    </xf>
    <xf numFmtId="0" fontId="16" fillId="0" borderId="0" xfId="7" applyFont="1" applyFill="1"/>
    <xf numFmtId="3" fontId="16" fillId="0" borderId="0" xfId="7" applyNumberFormat="1" applyFont="1" applyFill="1"/>
    <xf numFmtId="165" fontId="6" fillId="0" borderId="6" xfId="8" applyNumberFormat="1" applyFont="1" applyFill="1" applyBorder="1" applyAlignment="1">
      <alignment horizontal="center" vertical="center" wrapText="1"/>
    </xf>
    <xf numFmtId="0" fontId="20" fillId="0" borderId="6" xfId="1" applyFont="1" applyFill="1" applyBorder="1" applyAlignment="1">
      <alignment horizontal="center" vertical="center"/>
    </xf>
    <xf numFmtId="0" fontId="19" fillId="0" borderId="0" xfId="8" applyFont="1" applyFill="1" applyAlignment="1">
      <alignment horizontal="center" vertical="top" wrapText="1"/>
    </xf>
    <xf numFmtId="0" fontId="37" fillId="0" borderId="0" xfId="12" applyFont="1" applyFill="1" applyBorder="1" applyAlignment="1">
      <alignment vertical="top" wrapText="1"/>
    </xf>
    <xf numFmtId="0" fontId="26" fillId="0" borderId="0" xfId="12" applyFont="1" applyFill="1" applyBorder="1"/>
    <xf numFmtId="0" fontId="38" fillId="0" borderId="1" xfId="12" applyFont="1" applyFill="1" applyBorder="1" applyAlignment="1">
      <alignment horizontal="center" vertical="top"/>
    </xf>
    <xf numFmtId="0" fontId="38" fillId="0" borderId="0" xfId="12" applyFont="1" applyFill="1" applyBorder="1" applyAlignment="1">
      <alignment horizontal="center" vertical="top"/>
    </xf>
    <xf numFmtId="0" fontId="39" fillId="0" borderId="0" xfId="12" applyFont="1" applyFill="1" applyAlignment="1">
      <alignment vertical="top"/>
    </xf>
    <xf numFmtId="0" fontId="27" fillId="0" borderId="0" xfId="12" applyFont="1" applyFill="1" applyAlignment="1">
      <alignment vertical="top"/>
    </xf>
    <xf numFmtId="0" fontId="40" fillId="0" borderId="0" xfId="12" applyFont="1" applyFill="1" applyAlignment="1">
      <alignment horizontal="center" vertical="center" wrapText="1"/>
    </xf>
    <xf numFmtId="0" fontId="40" fillId="0" borderId="0" xfId="12" applyFont="1" applyFill="1" applyAlignment="1">
      <alignment vertical="center" wrapText="1"/>
    </xf>
    <xf numFmtId="0" fontId="42" fillId="0" borderId="6" xfId="12" applyFont="1" applyFill="1" applyBorder="1" applyAlignment="1">
      <alignment horizontal="center" vertical="center" wrapText="1"/>
    </xf>
    <xf numFmtId="1" fontId="42" fillId="0" borderId="6" xfId="12" applyNumberFormat="1" applyFont="1" applyFill="1" applyBorder="1" applyAlignment="1">
      <alignment horizontal="center" vertical="center" wrapText="1"/>
    </xf>
    <xf numFmtId="0" fontId="42" fillId="0" borderId="0" xfId="12" applyFont="1" applyFill="1" applyAlignment="1">
      <alignment vertical="center" wrapText="1"/>
    </xf>
    <xf numFmtId="0" fontId="34" fillId="0" borderId="3" xfId="12" applyFont="1" applyFill="1" applyBorder="1" applyAlignment="1">
      <alignment horizontal="left" vertical="center"/>
    </xf>
    <xf numFmtId="164" fontId="34" fillId="0" borderId="6" xfId="12" applyNumberFormat="1" applyFont="1" applyFill="1" applyBorder="1" applyAlignment="1">
      <alignment horizontal="center" vertical="center"/>
    </xf>
    <xf numFmtId="3" fontId="34" fillId="0" borderId="0" xfId="12" applyNumberFormat="1" applyFont="1" applyFill="1" applyAlignment="1">
      <alignment vertical="center"/>
    </xf>
    <xf numFmtId="0" fontId="34" fillId="0" borderId="0" xfId="12" applyFont="1" applyFill="1" applyAlignment="1">
      <alignment vertical="center"/>
    </xf>
    <xf numFmtId="0" fontId="31" fillId="0" borderId="6" xfId="12" applyFont="1" applyFill="1" applyBorder="1"/>
    <xf numFmtId="3" fontId="31" fillId="0" borderId="6" xfId="12" applyNumberFormat="1" applyFont="1" applyFill="1" applyBorder="1" applyAlignment="1">
      <alignment horizontal="center" vertical="center"/>
    </xf>
    <xf numFmtId="0" fontId="17" fillId="0" borderId="6" xfId="13" applyFont="1" applyFill="1" applyBorder="1" applyAlignment="1">
      <alignment horizontal="center" vertical="center"/>
    </xf>
    <xf numFmtId="3" fontId="34" fillId="0" borderId="0" xfId="12" applyNumberFormat="1" applyFont="1" applyFill="1" applyAlignment="1">
      <alignment horizontal="center" vertical="center"/>
    </xf>
    <xf numFmtId="3" fontId="31" fillId="0" borderId="0" xfId="12" applyNumberFormat="1" applyFont="1" applyFill="1"/>
    <xf numFmtId="0" fontId="31" fillId="0" borderId="0" xfId="12" applyFont="1" applyFill="1"/>
    <xf numFmtId="0" fontId="31" fillId="0" borderId="0" xfId="12" applyFont="1" applyFill="1" applyAlignment="1">
      <alignment horizontal="center" vertical="top"/>
    </xf>
    <xf numFmtId="0" fontId="32" fillId="0" borderId="0" xfId="12" applyFont="1" applyFill="1"/>
    <xf numFmtId="0" fontId="39" fillId="0" borderId="0" xfId="12" applyFont="1" applyFill="1"/>
    <xf numFmtId="0" fontId="30" fillId="0" borderId="0" xfId="14" applyFont="1" applyFill="1"/>
    <xf numFmtId="0" fontId="43" fillId="0" borderId="0" xfId="12" applyFont="1" applyFill="1"/>
    <xf numFmtId="0" fontId="28" fillId="0" borderId="0" xfId="14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2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1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44" fillId="0" borderId="5" xfId="6" applyNumberFormat="1" applyFont="1" applyFill="1" applyBorder="1" applyAlignment="1" applyProtection="1">
      <alignment horizontal="center" vertical="center"/>
      <protection locked="0"/>
    </xf>
    <xf numFmtId="1" fontId="45" fillId="0" borderId="6" xfId="6" applyNumberFormat="1" applyFont="1" applyFill="1" applyBorder="1" applyAlignment="1" applyProtection="1">
      <alignment horizontal="center"/>
    </xf>
    <xf numFmtId="1" fontId="45" fillId="0" borderId="0" xfId="6" applyNumberFormat="1" applyFont="1" applyFill="1" applyProtection="1">
      <protection locked="0"/>
    </xf>
    <xf numFmtId="1" fontId="10" fillId="0" borderId="0" xfId="6" applyNumberFormat="1" applyFont="1" applyFill="1" applyBorder="1" applyAlignment="1" applyProtection="1">
      <alignment vertical="center"/>
      <protection locked="0"/>
    </xf>
    <xf numFmtId="0" fontId="4" fillId="0" borderId="6" xfId="15" applyFont="1" applyFill="1" applyBorder="1" applyAlignment="1">
      <alignment horizontal="left"/>
    </xf>
    <xf numFmtId="3" fontId="17" fillId="0" borderId="6" xfId="15" applyNumberFormat="1" applyFont="1" applyFill="1" applyBorder="1" applyAlignment="1">
      <alignment horizontal="center" vertical="center"/>
    </xf>
    <xf numFmtId="3" fontId="17" fillId="0" borderId="6" xfId="6" applyNumberFormat="1" applyFont="1" applyFill="1" applyBorder="1" applyAlignment="1" applyProtection="1">
      <alignment horizontal="center" vertical="center"/>
      <protection locked="0"/>
    </xf>
    <xf numFmtId="3" fontId="17" fillId="0" borderId="6" xfId="6" applyNumberFormat="1" applyFont="1" applyFill="1" applyBorder="1" applyAlignment="1" applyProtection="1">
      <alignment horizontal="center"/>
      <protection locked="0"/>
    </xf>
    <xf numFmtId="3" fontId="17" fillId="0" borderId="6" xfId="6" applyNumberFormat="1" applyFont="1" applyFill="1" applyBorder="1" applyAlignment="1" applyProtection="1">
      <alignment horizontal="center" vertical="center"/>
    </xf>
    <xf numFmtId="3" fontId="17" fillId="0" borderId="6" xfId="6" applyNumberFormat="1" applyFont="1" applyFill="1" applyBorder="1" applyAlignment="1">
      <alignment horizontal="center" vertical="center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2" fillId="0" borderId="0" xfId="6" applyNumberFormat="1" applyFont="1" applyFill="1" applyBorder="1" applyAlignment="1" applyProtection="1">
      <alignment horizontal="right"/>
      <protection locked="0"/>
    </xf>
    <xf numFmtId="3" fontId="17" fillId="0" borderId="6" xfId="16" applyNumberFormat="1" applyFont="1" applyFill="1" applyBorder="1" applyAlignment="1">
      <alignment horizontal="center"/>
    </xf>
    <xf numFmtId="0" fontId="41" fillId="0" borderId="0" xfId="14" applyFont="1" applyFill="1"/>
    <xf numFmtId="1" fontId="47" fillId="0" borderId="1" xfId="6" applyNumberFormat="1" applyFont="1" applyFill="1" applyBorder="1" applyAlignment="1" applyProtection="1">
      <protection locked="0"/>
    </xf>
    <xf numFmtId="1" fontId="47" fillId="2" borderId="1" xfId="6" applyNumberFormat="1" applyFont="1" applyFill="1" applyBorder="1" applyAlignment="1" applyProtection="1">
      <protection locked="0"/>
    </xf>
    <xf numFmtId="1" fontId="48" fillId="0" borderId="0" xfId="6" applyNumberFormat="1" applyFont="1" applyFill="1" applyProtection="1">
      <protection locked="0"/>
    </xf>
    <xf numFmtId="1" fontId="48" fillId="0" borderId="0" xfId="6" applyNumberFormat="1" applyFont="1" applyFill="1" applyBorder="1" applyAlignment="1" applyProtection="1">
      <protection locked="0"/>
    </xf>
    <xf numFmtId="1" fontId="2" fillId="0" borderId="0" xfId="17" applyNumberFormat="1" applyFont="1" applyFill="1" applyAlignment="1" applyProtection="1">
      <alignment wrapText="1"/>
      <protection locked="0"/>
    </xf>
    <xf numFmtId="1" fontId="5" fillId="0" borderId="0" xfId="17" applyNumberFormat="1" applyFont="1" applyFill="1" applyAlignment="1" applyProtection="1">
      <alignment horizontal="center" vertical="center" wrapText="1"/>
      <protection locked="0"/>
    </xf>
    <xf numFmtId="1" fontId="1" fillId="0" borderId="1" xfId="17" applyNumberFormat="1" applyFont="1" applyFill="1" applyBorder="1" applyAlignment="1" applyProtection="1">
      <alignment horizontal="center"/>
      <protection locked="0"/>
    </xf>
    <xf numFmtId="1" fontId="47" fillId="0" borderId="1" xfId="17" applyNumberFormat="1" applyFont="1" applyFill="1" applyBorder="1" applyAlignment="1" applyProtection="1">
      <protection locked="0"/>
    </xf>
    <xf numFmtId="1" fontId="10" fillId="0" borderId="1" xfId="17" applyNumberFormat="1" applyFont="1" applyFill="1" applyBorder="1" applyAlignment="1" applyProtection="1">
      <alignment horizontal="center"/>
      <protection locked="0"/>
    </xf>
    <xf numFmtId="1" fontId="1" fillId="0" borderId="0" xfId="17" applyNumberFormat="1" applyFont="1" applyFill="1" applyBorder="1" applyAlignment="1" applyProtection="1">
      <alignment horizontal="center" vertical="center" wrapText="1"/>
    </xf>
    <xf numFmtId="1" fontId="48" fillId="0" borderId="6" xfId="17" applyNumberFormat="1" applyFont="1" applyFill="1" applyBorder="1" applyAlignment="1" applyProtection="1">
      <alignment horizontal="center"/>
    </xf>
    <xf numFmtId="1" fontId="48" fillId="0" borderId="0" xfId="17" applyNumberFormat="1" applyFont="1" applyFill="1" applyBorder="1" applyAlignment="1" applyProtection="1">
      <alignment horizontal="center"/>
    </xf>
    <xf numFmtId="1" fontId="4" fillId="0" borderId="0" xfId="17" applyNumberFormat="1" applyFont="1" applyFill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left" wrapText="1" shrinkToFit="1"/>
      <protection locked="0"/>
    </xf>
    <xf numFmtId="0" fontId="1" fillId="0" borderId="0" xfId="8" applyFont="1" applyFill="1" applyAlignment="1">
      <alignment vertical="center" wrapText="1"/>
    </xf>
    <xf numFmtId="1" fontId="44" fillId="2" borderId="1" xfId="6" applyNumberFormat="1" applyFont="1" applyFill="1" applyBorder="1" applyAlignment="1" applyProtection="1">
      <alignment horizontal="center"/>
      <protection locked="0"/>
    </xf>
    <xf numFmtId="1" fontId="2" fillId="0" borderId="0" xfId="17" applyNumberFormat="1" applyFont="1" applyFill="1" applyBorder="1" applyAlignment="1" applyProtection="1">
      <alignment vertical="center"/>
      <protection locked="0"/>
    </xf>
    <xf numFmtId="3" fontId="17" fillId="0" borderId="6" xfId="17" applyNumberFormat="1" applyFont="1" applyFill="1" applyBorder="1" applyAlignment="1" applyProtection="1">
      <alignment horizontal="center" vertical="center"/>
    </xf>
    <xf numFmtId="164" fontId="11" fillId="0" borderId="0" xfId="17" applyNumberFormat="1" applyFont="1" applyFill="1" applyBorder="1" applyAlignment="1" applyProtection="1">
      <alignment horizontal="center" vertical="center"/>
    </xf>
    <xf numFmtId="0" fontId="50" fillId="0" borderId="6" xfId="12" applyFont="1" applyFill="1" applyBorder="1" applyAlignment="1">
      <alignment horizontal="center" wrapText="1"/>
    </xf>
    <xf numFmtId="1" fontId="50" fillId="0" borderId="6" xfId="12" applyNumberFormat="1" applyFont="1" applyFill="1" applyBorder="1" applyAlignment="1">
      <alignment horizontal="center" wrapText="1"/>
    </xf>
    <xf numFmtId="0" fontId="50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7" applyFont="1" applyFill="1"/>
    <xf numFmtId="0" fontId="11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165" fontId="7" fillId="0" borderId="6" xfId="9" applyNumberFormat="1" applyFont="1" applyFill="1" applyBorder="1" applyAlignment="1">
      <alignment horizontal="center" vertical="center"/>
    </xf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5" fillId="0" borderId="1" xfId="12" applyFont="1" applyFill="1" applyBorder="1" applyAlignment="1">
      <alignment vertical="top"/>
    </xf>
    <xf numFmtId="3" fontId="17" fillId="0" borderId="6" xfId="13" applyNumberFormat="1" applyFont="1" applyFill="1" applyBorder="1" applyAlignment="1">
      <alignment horizontal="center" vertical="center"/>
    </xf>
    <xf numFmtId="0" fontId="31" fillId="0" borderId="6" xfId="12" applyFont="1" applyFill="1" applyBorder="1" applyAlignment="1">
      <alignment horizontal="left" vertical="center"/>
    </xf>
    <xf numFmtId="164" fontId="7" fillId="0" borderId="6" xfId="7" applyNumberFormat="1" applyFont="1" applyFill="1" applyBorder="1" applyAlignment="1">
      <alignment horizontal="center" vertical="center" wrapText="1"/>
    </xf>
    <xf numFmtId="165" fontId="7" fillId="0" borderId="6" xfId="1" applyNumberFormat="1" applyFont="1" applyFill="1" applyBorder="1" applyAlignment="1">
      <alignment horizontal="center" vertical="center"/>
    </xf>
    <xf numFmtId="164" fontId="12" fillId="0" borderId="6" xfId="6" applyNumberFormat="1" applyFont="1" applyFill="1" applyBorder="1" applyAlignment="1" applyProtection="1">
      <alignment horizontal="center" vertical="center"/>
    </xf>
    <xf numFmtId="0" fontId="17" fillId="0" borderId="6" xfId="15" applyFont="1" applyFill="1" applyBorder="1" applyAlignment="1">
      <alignment horizontal="left"/>
    </xf>
    <xf numFmtId="3" fontId="17" fillId="0" borderId="6" xfId="16" applyNumberFormat="1" applyFont="1" applyFill="1" applyBorder="1" applyAlignment="1">
      <alignment horizontal="center" vertical="center"/>
    </xf>
    <xf numFmtId="3" fontId="17" fillId="0" borderId="6" xfId="17" applyNumberFormat="1" applyFont="1" applyFill="1" applyBorder="1" applyAlignment="1" applyProtection="1">
      <alignment horizontal="center"/>
      <protection locked="0"/>
    </xf>
    <xf numFmtId="3" fontId="5" fillId="0" borderId="6" xfId="7" applyNumberFormat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0" fontId="54" fillId="0" borderId="0" xfId="12" applyFont="1" applyFill="1" applyAlignment="1">
      <alignment vertical="center"/>
    </xf>
    <xf numFmtId="3" fontId="6" fillId="0" borderId="6" xfId="7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/>
    </xf>
    <xf numFmtId="0" fontId="31" fillId="0" borderId="6" xfId="12" applyFont="1" applyFill="1" applyBorder="1" applyAlignment="1"/>
    <xf numFmtId="1" fontId="5" fillId="0" borderId="4" xfId="8" applyNumberFormat="1" applyFont="1" applyFill="1" applyBorder="1" applyAlignment="1">
      <alignment horizontal="center" vertical="center" wrapText="1"/>
    </xf>
    <xf numFmtId="1" fontId="5" fillId="0" borderId="6" xfId="8" applyNumberFormat="1" applyFont="1" applyFill="1" applyBorder="1" applyAlignment="1">
      <alignment horizontal="center" vertical="center" wrapText="1"/>
    </xf>
    <xf numFmtId="1" fontId="5" fillId="0" borderId="6" xfId="7" applyNumberFormat="1" applyFont="1" applyFill="1" applyBorder="1" applyAlignment="1">
      <alignment horizontal="center" vertical="center" wrapText="1"/>
    </xf>
    <xf numFmtId="1" fontId="5" fillId="0" borderId="4" xfId="7" applyNumberFormat="1" applyFont="1" applyFill="1" applyBorder="1" applyAlignment="1">
      <alignment horizontal="center" vertical="center"/>
    </xf>
    <xf numFmtId="0" fontId="12" fillId="0" borderId="6" xfId="6" applyNumberFormat="1" applyFont="1" applyFill="1" applyBorder="1" applyAlignment="1" applyProtection="1">
      <alignment horizontal="left" vertical="center" wrapText="1" shrinkToFit="1"/>
    </xf>
    <xf numFmtId="3" fontId="6" fillId="0" borderId="6" xfId="9" applyNumberFormat="1" applyFont="1" applyFill="1" applyBorder="1" applyAlignment="1">
      <alignment horizontal="center" vertical="center"/>
    </xf>
    <xf numFmtId="3" fontId="5" fillId="0" borderId="6" xfId="9" applyNumberFormat="1" applyFont="1" applyFill="1" applyBorder="1" applyAlignment="1">
      <alignment horizontal="center" vertical="center" wrapText="1"/>
    </xf>
    <xf numFmtId="164" fontId="12" fillId="0" borderId="6" xfId="17" applyNumberFormat="1" applyFont="1" applyFill="1" applyBorder="1" applyAlignment="1" applyProtection="1">
      <alignment horizontal="center" vertical="center"/>
    </xf>
    <xf numFmtId="3" fontId="7" fillId="0" borderId="6" xfId="7" applyNumberFormat="1" applyFont="1" applyFill="1" applyBorder="1" applyAlignment="1">
      <alignment horizontal="center" vertical="center" wrapText="1"/>
    </xf>
    <xf numFmtId="3" fontId="7" fillId="0" borderId="6" xfId="1" applyNumberFormat="1" applyFont="1" applyFill="1" applyBorder="1" applyAlignment="1">
      <alignment horizontal="center" vertical="center"/>
    </xf>
    <xf numFmtId="3" fontId="7" fillId="0" borderId="6" xfId="9" applyNumberFormat="1" applyFont="1" applyFill="1" applyBorder="1" applyAlignment="1">
      <alignment horizontal="center" vertical="center"/>
    </xf>
    <xf numFmtId="1" fontId="1" fillId="0" borderId="5" xfId="17" applyNumberFormat="1" applyFont="1" applyFill="1" applyBorder="1" applyAlignment="1" applyProtection="1">
      <alignment horizontal="center" vertical="center"/>
      <protection locked="0"/>
    </xf>
    <xf numFmtId="1" fontId="1" fillId="0" borderId="0" xfId="17" applyNumberFormat="1" applyFont="1" applyFill="1" applyBorder="1" applyAlignment="1" applyProtection="1">
      <alignment horizontal="center" vertical="center"/>
      <protection locked="0"/>
    </xf>
    <xf numFmtId="1" fontId="13" fillId="0" borderId="5" xfId="17" applyNumberFormat="1" applyFont="1" applyFill="1" applyBorder="1" applyAlignment="1" applyProtection="1">
      <protection locked="0"/>
    </xf>
    <xf numFmtId="1" fontId="1" fillId="0" borderId="0" xfId="17" applyNumberFormat="1" applyFont="1" applyFill="1" applyBorder="1" applyAlignment="1" applyProtection="1">
      <protection locked="0"/>
    </xf>
    <xf numFmtId="164" fontId="6" fillId="0" borderId="6" xfId="7" applyNumberFormat="1" applyFont="1" applyFill="1" applyBorder="1" applyAlignment="1">
      <alignment horizontal="center" vertical="center" wrapText="1"/>
    </xf>
    <xf numFmtId="1" fontId="4" fillId="0" borderId="0" xfId="17" applyNumberFormat="1" applyFont="1" applyFill="1" applyBorder="1" applyAlignment="1" applyProtection="1">
      <alignment horizontal="left" wrapText="1" shrinkToFit="1"/>
      <protection locked="0"/>
    </xf>
    <xf numFmtId="1" fontId="49" fillId="0" borderId="0" xfId="17" applyNumberFormat="1" applyFont="1" applyFill="1" applyBorder="1" applyAlignment="1" applyProtection="1">
      <protection locked="0"/>
    </xf>
    <xf numFmtId="1" fontId="1" fillId="0" borderId="0" xfId="17" applyNumberFormat="1" applyFont="1" applyFill="1" applyProtection="1">
      <protection locked="0"/>
    </xf>
    <xf numFmtId="1" fontId="13" fillId="0" borderId="2" xfId="17" applyNumberFormat="1" applyFont="1" applyFill="1" applyBorder="1" applyAlignment="1" applyProtection="1">
      <protection locked="0"/>
    </xf>
    <xf numFmtId="1" fontId="48" fillId="0" borderId="0" xfId="17" applyNumberFormat="1" applyFont="1" applyFill="1" applyProtection="1">
      <protection locked="0"/>
    </xf>
    <xf numFmtId="1" fontId="13" fillId="0" borderId="7" xfId="17" applyNumberFormat="1" applyFont="1" applyFill="1" applyBorder="1" applyAlignment="1" applyProtection="1">
      <protection locked="0"/>
    </xf>
    <xf numFmtId="1" fontId="48" fillId="0" borderId="0" xfId="17" applyNumberFormat="1" applyFont="1" applyFill="1" applyBorder="1" applyAlignment="1" applyProtection="1">
      <protection locked="0"/>
    </xf>
    <xf numFmtId="164" fontId="8" fillId="0" borderId="0" xfId="17" applyNumberFormat="1" applyFont="1" applyFill="1" applyBorder="1" applyAlignment="1" applyProtection="1">
      <alignment horizontal="center" vertical="center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5" fillId="2" borderId="6" xfId="8" applyFont="1" applyFill="1" applyBorder="1" applyAlignment="1">
      <alignment vertical="center" wrapText="1"/>
    </xf>
    <xf numFmtId="3" fontId="5" fillId="2" borderId="6" xfId="7" applyNumberFormat="1" applyFont="1" applyFill="1" applyBorder="1" applyAlignment="1">
      <alignment horizontal="center" vertical="center" wrapText="1"/>
    </xf>
    <xf numFmtId="3" fontId="6" fillId="2" borderId="6" xfId="7" applyNumberFormat="1" applyFont="1" applyFill="1" applyBorder="1" applyAlignment="1">
      <alignment horizontal="center" vertical="center" wrapText="1"/>
    </xf>
    <xf numFmtId="0" fontId="5" fillId="2" borderId="6" xfId="7" applyFont="1" applyFill="1" applyBorder="1" applyAlignment="1">
      <alignment horizontal="left" vertical="center" wrapText="1"/>
    </xf>
    <xf numFmtId="0" fontId="17" fillId="2" borderId="6" xfId="1" applyFont="1" applyFill="1" applyBorder="1" applyAlignment="1">
      <alignment horizontal="center" vertical="center"/>
    </xf>
    <xf numFmtId="0" fontId="17" fillId="2" borderId="6" xfId="1" applyFont="1" applyFill="1" applyBorder="1" applyAlignment="1">
      <alignment horizontal="center" vertical="center" wrapText="1"/>
    </xf>
    <xf numFmtId="1" fontId="5" fillId="2" borderId="6" xfId="1" applyNumberFormat="1" applyFont="1" applyFill="1" applyBorder="1" applyAlignment="1">
      <alignment horizontal="center" vertical="center" wrapText="1"/>
    </xf>
    <xf numFmtId="165" fontId="6" fillId="2" borderId="6" xfId="1" applyNumberFormat="1" applyFont="1" applyFill="1" applyBorder="1" applyAlignment="1">
      <alignment horizontal="center" vertical="center"/>
    </xf>
    <xf numFmtId="3" fontId="6" fillId="2" borderId="6" xfId="1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vertical="center" wrapText="1"/>
    </xf>
    <xf numFmtId="3" fontId="5" fillId="2" borderId="6" xfId="1" applyNumberFormat="1" applyFont="1" applyFill="1" applyBorder="1" applyAlignment="1">
      <alignment horizontal="center" vertical="center" wrapText="1"/>
    </xf>
    <xf numFmtId="1" fontId="5" fillId="0" borderId="4" xfId="7" applyNumberFormat="1" applyFont="1" applyFill="1" applyBorder="1" applyAlignment="1">
      <alignment horizontal="center" vertical="center" wrapText="1"/>
    </xf>
    <xf numFmtId="165" fontId="6" fillId="0" borderId="6" xfId="7" applyNumberFormat="1" applyFont="1" applyFill="1" applyBorder="1" applyAlignment="1">
      <alignment horizontal="center" vertical="center"/>
    </xf>
    <xf numFmtId="3" fontId="5" fillId="0" borderId="6" xfId="8" applyNumberFormat="1" applyFont="1" applyFill="1" applyBorder="1" applyAlignment="1">
      <alignment horizontal="center" vertical="center" wrapText="1"/>
    </xf>
    <xf numFmtId="0" fontId="1" fillId="0" borderId="0" xfId="8" applyFont="1" applyBorder="1" applyAlignment="1">
      <alignment vertical="center" wrapText="1"/>
    </xf>
    <xf numFmtId="0" fontId="16" fillId="0" borderId="0" xfId="8" applyFont="1" applyFill="1" applyAlignment="1">
      <alignment vertical="center" wrapText="1"/>
    </xf>
    <xf numFmtId="0" fontId="59" fillId="0" borderId="0" xfId="8" applyFont="1" applyFill="1" applyAlignment="1">
      <alignment horizontal="right" vertical="center" wrapText="1"/>
    </xf>
    <xf numFmtId="0" fontId="22" fillId="0" borderId="0" xfId="8" applyFont="1" applyAlignment="1">
      <alignment vertical="center" wrapText="1"/>
    </xf>
    <xf numFmtId="49" fontId="3" fillId="0" borderId="6" xfId="7" applyNumberFormat="1" applyFont="1" applyBorder="1" applyAlignment="1">
      <alignment horizontal="center" vertical="center" wrapText="1"/>
    </xf>
    <xf numFmtId="49" fontId="3" fillId="0" borderId="2" xfId="7" applyNumberFormat="1" applyFont="1" applyBorder="1" applyAlignment="1">
      <alignment horizontal="center" vertical="center" wrapText="1"/>
    </xf>
    <xf numFmtId="164" fontId="1" fillId="0" borderId="0" xfId="8" applyNumberFormat="1" applyFont="1" applyAlignment="1">
      <alignment vertical="center" wrapText="1"/>
    </xf>
    <xf numFmtId="0" fontId="3" fillId="0" borderId="6" xfId="9" applyFont="1" applyFill="1" applyBorder="1" applyAlignment="1">
      <alignment horizontal="left" vertical="center" wrapText="1"/>
    </xf>
    <xf numFmtId="0" fontId="3" fillId="0" borderId="6" xfId="9" applyFont="1" applyBorder="1" applyAlignment="1">
      <alignment vertical="center" wrapText="1"/>
    </xf>
    <xf numFmtId="1" fontId="45" fillId="0" borderId="0" xfId="6" applyNumberFormat="1" applyFont="1" applyFill="1" applyBorder="1" applyProtection="1">
      <protection locked="0"/>
    </xf>
    <xf numFmtId="3" fontId="2" fillId="0" borderId="0" xfId="6" applyNumberFormat="1" applyFont="1" applyFill="1" applyBorder="1" applyAlignment="1" applyProtection="1">
      <alignment horizontal="center" vertical="center"/>
    </xf>
    <xf numFmtId="0" fontId="20" fillId="0" borderId="6" xfId="15" applyFont="1" applyFill="1" applyBorder="1" applyAlignment="1">
      <alignment horizontal="left"/>
    </xf>
    <xf numFmtId="3" fontId="4" fillId="0" borderId="0" xfId="6" applyNumberFormat="1" applyFont="1" applyFill="1" applyBorder="1" applyAlignment="1" applyProtection="1">
      <alignment horizontal="center"/>
      <protection locked="0"/>
    </xf>
    <xf numFmtId="164" fontId="4" fillId="0" borderId="0" xfId="6" applyNumberFormat="1" applyFont="1" applyFill="1" applyBorder="1" applyAlignment="1" applyProtection="1">
      <alignment horizontal="right"/>
      <protection locked="0"/>
    </xf>
    <xf numFmtId="3" fontId="4" fillId="0" borderId="0" xfId="6" applyNumberFormat="1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 horizontal="left" wrapText="1" shrinkToFit="1"/>
      <protection locked="0"/>
    </xf>
    <xf numFmtId="1" fontId="4" fillId="2" borderId="0" xfId="0" applyNumberFormat="1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1" fontId="1" fillId="0" borderId="0" xfId="0" applyNumberFormat="1" applyFont="1" applyFill="1" applyProtection="1">
      <protection locked="0"/>
    </xf>
    <xf numFmtId="1" fontId="47" fillId="2" borderId="1" xfId="0" applyNumberFormat="1" applyFont="1" applyFill="1" applyBorder="1" applyAlignment="1" applyProtection="1">
      <protection locked="0"/>
    </xf>
    <xf numFmtId="1" fontId="47" fillId="0" borderId="1" xfId="0" applyNumberFormat="1" applyFont="1" applyFill="1" applyBorder="1" applyAlignment="1" applyProtection="1">
      <protection locked="0"/>
    </xf>
    <xf numFmtId="1" fontId="44" fillId="2" borderId="1" xfId="0" applyNumberFormat="1" applyFont="1" applyFill="1" applyBorder="1" applyAlignment="1" applyProtection="1">
      <alignment horizontal="center"/>
      <protection locked="0"/>
    </xf>
    <xf numFmtId="1" fontId="48" fillId="0" borderId="0" xfId="0" applyNumberFormat="1" applyFont="1" applyFill="1" applyProtection="1">
      <protection locked="0"/>
    </xf>
    <xf numFmtId="1" fontId="48" fillId="0" borderId="0" xfId="0" applyNumberFormat="1" applyFont="1" applyFill="1" applyBorder="1" applyAlignment="1" applyProtection="1">
      <protection locked="0"/>
    </xf>
    <xf numFmtId="1" fontId="45" fillId="0" borderId="6" xfId="0" applyNumberFormat="1" applyFont="1" applyFill="1" applyBorder="1" applyAlignment="1" applyProtection="1">
      <alignment horizontal="center"/>
    </xf>
    <xf numFmtId="1" fontId="45" fillId="0" borderId="0" xfId="0" applyNumberFormat="1" applyFont="1" applyFill="1" applyProtection="1">
      <protection locked="0"/>
    </xf>
    <xf numFmtId="1" fontId="10" fillId="0" borderId="0" xfId="0" applyNumberFormat="1" applyFont="1" applyFill="1" applyBorder="1" applyAlignment="1" applyProtection="1">
      <alignment vertical="center"/>
      <protection locked="0"/>
    </xf>
    <xf numFmtId="3" fontId="20" fillId="0" borderId="6" xfId="15" applyNumberFormat="1" applyFont="1" applyFill="1" applyBorder="1" applyAlignment="1">
      <alignment horizontal="center" vertical="center"/>
    </xf>
    <xf numFmtId="3" fontId="20" fillId="0" borderId="6" xfId="0" applyNumberFormat="1" applyFont="1" applyFill="1" applyBorder="1" applyAlignment="1" applyProtection="1">
      <alignment horizontal="center"/>
      <protection locked="0"/>
    </xf>
    <xf numFmtId="3" fontId="20" fillId="0" borderId="6" xfId="0" applyNumberFormat="1" applyFont="1" applyFill="1" applyBorder="1" applyAlignment="1" applyProtection="1">
      <alignment horizontal="center" vertical="center"/>
    </xf>
    <xf numFmtId="3" fontId="20" fillId="2" borderId="6" xfId="0" applyNumberFormat="1" applyFont="1" applyFill="1" applyBorder="1" applyAlignment="1" applyProtection="1">
      <alignment horizontal="center"/>
      <protection locked="0"/>
    </xf>
    <xf numFmtId="3" fontId="20" fillId="2" borderId="6" xfId="0" applyNumberFormat="1" applyFont="1" applyFill="1" applyBorder="1" applyAlignment="1" applyProtection="1">
      <alignment horizontal="center" vertical="center"/>
    </xf>
    <xf numFmtId="3" fontId="4" fillId="2" borderId="0" xfId="0" applyNumberFormat="1" applyFont="1" applyFill="1" applyBorder="1" applyAlignment="1" applyProtection="1">
      <alignment horizontal="right"/>
      <protection locked="0"/>
    </xf>
    <xf numFmtId="164" fontId="4" fillId="0" borderId="0" xfId="0" applyNumberFormat="1" applyFont="1" applyFill="1" applyBorder="1" applyAlignment="1" applyProtection="1">
      <alignment horizontal="right"/>
      <protection locked="0"/>
    </xf>
    <xf numFmtId="1" fontId="3" fillId="0" borderId="0" xfId="0" applyNumberFormat="1" applyFont="1" applyFill="1" applyAlignment="1" applyProtection="1">
      <alignment vertical="top" wrapText="1"/>
      <protection locked="0"/>
    </xf>
    <xf numFmtId="3" fontId="3" fillId="0" borderId="6" xfId="8" applyNumberFormat="1" applyFont="1" applyFill="1" applyBorder="1" applyAlignment="1">
      <alignment horizontal="center" vertical="center" wrapText="1"/>
    </xf>
    <xf numFmtId="3" fontId="3" fillId="0" borderId="6" xfId="7" applyNumberFormat="1" applyFont="1" applyFill="1" applyBorder="1" applyAlignment="1">
      <alignment horizontal="center" vertical="center" wrapText="1"/>
    </xf>
    <xf numFmtId="3" fontId="3" fillId="0" borderId="6" xfId="6" applyNumberFormat="1" applyFont="1" applyFill="1" applyBorder="1" applyAlignment="1" applyProtection="1">
      <alignment horizontal="center" vertical="center"/>
    </xf>
    <xf numFmtId="3" fontId="3" fillId="0" borderId="6" xfId="9" applyNumberFormat="1" applyFont="1" applyFill="1" applyBorder="1" applyAlignment="1">
      <alignment horizontal="center" vertical="center" wrapText="1"/>
    </xf>
    <xf numFmtId="0" fontId="61" fillId="0" borderId="0" xfId="8" applyFont="1" applyAlignment="1">
      <alignment vertical="center" wrapText="1"/>
    </xf>
    <xf numFmtId="0" fontId="62" fillId="0" borderId="0" xfId="8" applyFont="1" applyAlignment="1">
      <alignment vertical="center" wrapText="1"/>
    </xf>
    <xf numFmtId="0" fontId="61" fillId="0" borderId="0" xfId="7" applyFont="1"/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12" fillId="0" borderId="6" xfId="17" applyNumberFormat="1" applyFont="1" applyFill="1" applyBorder="1" applyAlignment="1" applyProtection="1">
      <alignment horizontal="left" vertical="center" wrapText="1" shrinkToFit="1"/>
    </xf>
    <xf numFmtId="0" fontId="34" fillId="0" borderId="3" xfId="12" applyFont="1" applyFill="1" applyBorder="1" applyAlignment="1">
      <alignment horizontal="center" vertical="center" wrapText="1"/>
    </xf>
    <xf numFmtId="0" fontId="34" fillId="0" borderId="15" xfId="12" applyFont="1" applyFill="1" applyBorder="1" applyAlignment="1">
      <alignment horizontal="center" vertical="center" wrapText="1"/>
    </xf>
    <xf numFmtId="3" fontId="34" fillId="0" borderId="6" xfId="12" applyNumberFormat="1" applyFont="1" applyFill="1" applyBorder="1" applyAlignment="1">
      <alignment horizontal="center" vertical="center"/>
    </xf>
    <xf numFmtId="3" fontId="12" fillId="0" borderId="6" xfId="6" applyNumberFormat="1" applyFont="1" applyFill="1" applyBorder="1" applyAlignment="1" applyProtection="1">
      <alignment horizontal="center" vertical="center"/>
    </xf>
    <xf numFmtId="3" fontId="5" fillId="0" borderId="6" xfId="0" applyNumberFormat="1" applyFont="1" applyFill="1" applyBorder="1" applyAlignment="1" applyProtection="1">
      <alignment horizontal="center" vertical="center" wrapText="1" shrinkToFit="1"/>
    </xf>
    <xf numFmtId="165" fontId="5" fillId="0" borderId="6" xfId="1" applyNumberFormat="1" applyFont="1" applyFill="1" applyBorder="1" applyAlignment="1">
      <alignment horizontal="center" vertical="center"/>
    </xf>
    <xf numFmtId="165" fontId="5" fillId="0" borderId="6" xfId="9" applyNumberFormat="1" applyFont="1" applyFill="1" applyBorder="1" applyAlignment="1">
      <alignment horizontal="center" vertical="center"/>
    </xf>
    <xf numFmtId="3" fontId="5" fillId="0" borderId="6" xfId="1" applyNumberFormat="1" applyFont="1" applyFill="1" applyBorder="1" applyAlignment="1">
      <alignment horizontal="center" vertical="center"/>
    </xf>
    <xf numFmtId="0" fontId="63" fillId="0" borderId="0" xfId="7" applyFont="1" applyAlignment="1">
      <alignment vertical="top" wrapText="1"/>
    </xf>
    <xf numFmtId="0" fontId="16" fillId="0" borderId="0" xfId="7" applyFont="1"/>
    <xf numFmtId="0" fontId="16" fillId="0" borderId="0" xfId="8" applyFont="1" applyAlignment="1">
      <alignment vertical="center" wrapText="1"/>
    </xf>
    <xf numFmtId="0" fontId="64" fillId="0" borderId="0" xfId="8" applyFont="1" applyAlignment="1">
      <alignment vertical="center" wrapText="1"/>
    </xf>
    <xf numFmtId="3" fontId="16" fillId="0" borderId="0" xfId="8" applyNumberFormat="1" applyFont="1" applyAlignment="1">
      <alignment vertical="center" wrapText="1"/>
    </xf>
    <xf numFmtId="3" fontId="12" fillId="0" borderId="6" xfId="17" applyNumberFormat="1" applyFont="1" applyFill="1" applyBorder="1" applyAlignment="1" applyProtection="1">
      <alignment horizontal="center" vertical="center"/>
    </xf>
    <xf numFmtId="0" fontId="65" fillId="0" borderId="0" xfId="8" applyFont="1" applyFill="1" applyAlignment="1">
      <alignment vertical="center" wrapText="1"/>
    </xf>
    <xf numFmtId="165" fontId="65" fillId="0" borderId="0" xfId="8" applyNumberFormat="1" applyFont="1" applyFill="1" applyAlignment="1">
      <alignment vertical="center" wrapText="1"/>
    </xf>
    <xf numFmtId="3" fontId="65" fillId="0" borderId="0" xfId="8" applyNumberFormat="1" applyFont="1" applyFill="1" applyAlignment="1">
      <alignment vertical="center" wrapText="1"/>
    </xf>
    <xf numFmtId="0" fontId="34" fillId="0" borderId="6" xfId="12" applyFont="1" applyFill="1" applyBorder="1" applyAlignment="1">
      <alignment horizontal="center" vertical="center" wrapText="1"/>
    </xf>
    <xf numFmtId="0" fontId="61" fillId="0" borderId="0" xfId="8" applyFont="1" applyFill="1" applyAlignment="1">
      <alignment vertical="center" wrapText="1"/>
    </xf>
    <xf numFmtId="1" fontId="10" fillId="0" borderId="5" xfId="6" applyNumberFormat="1" applyFont="1" applyFill="1" applyBorder="1" applyAlignment="1" applyProtection="1">
      <alignment horizontal="center" vertical="center"/>
      <protection locked="0"/>
    </xf>
    <xf numFmtId="0" fontId="26" fillId="0" borderId="6" xfId="12" applyFont="1" applyFill="1" applyBorder="1" applyAlignment="1">
      <alignment horizontal="center" vertical="center" wrapText="1"/>
    </xf>
    <xf numFmtId="0" fontId="34" fillId="0" borderId="6" xfId="12" applyFont="1" applyFill="1" applyBorder="1" applyAlignment="1">
      <alignment horizontal="center" vertical="center" wrapText="1"/>
    </xf>
    <xf numFmtId="0" fontId="1" fillId="0" borderId="10" xfId="7" applyFont="1" applyFill="1" applyBorder="1" applyAlignment="1">
      <alignment wrapText="1"/>
    </xf>
    <xf numFmtId="0" fontId="1" fillId="0" borderId="0" xfId="7" applyFont="1" applyFill="1" applyBorder="1" applyAlignment="1">
      <alignment wrapText="1"/>
    </xf>
    <xf numFmtId="0" fontId="1" fillId="0" borderId="0" xfId="7" applyFont="1" applyFill="1" applyBorder="1" applyAlignment="1">
      <alignment vertical="top" wrapText="1"/>
    </xf>
    <xf numFmtId="0" fontId="17" fillId="0" borderId="0" xfId="15" applyFont="1" applyFill="1" applyBorder="1" applyAlignment="1">
      <alignment horizontal="left"/>
    </xf>
    <xf numFmtId="3" fontId="17" fillId="0" borderId="0" xfId="17" applyNumberFormat="1" applyFont="1" applyFill="1" applyBorder="1" applyAlignment="1" applyProtection="1">
      <alignment horizontal="center"/>
      <protection locked="0"/>
    </xf>
    <xf numFmtId="164" fontId="12" fillId="0" borderId="0" xfId="17" applyNumberFormat="1" applyFont="1" applyFill="1" applyBorder="1" applyAlignment="1" applyProtection="1">
      <alignment horizontal="center" vertical="center"/>
    </xf>
    <xf numFmtId="3" fontId="12" fillId="0" borderId="6" xfId="6" applyNumberFormat="1" applyFont="1" applyFill="1" applyBorder="1" applyAlignment="1" applyProtection="1">
      <alignment horizontal="center" vertical="center" wrapText="1" shrinkToFit="1"/>
    </xf>
    <xf numFmtId="3" fontId="57" fillId="0" borderId="6" xfId="6" applyNumberFormat="1" applyFont="1" applyFill="1" applyBorder="1" applyAlignment="1" applyProtection="1">
      <alignment horizontal="center" vertical="center"/>
    </xf>
    <xf numFmtId="1" fontId="10" fillId="0" borderId="5" xfId="17" applyNumberFormat="1" applyFont="1" applyFill="1" applyBorder="1" applyAlignment="1" applyProtection="1">
      <alignment horizontal="center" vertical="center"/>
      <protection locked="0"/>
    </xf>
    <xf numFmtId="164" fontId="16" fillId="0" borderId="0" xfId="8" applyNumberFormat="1" applyFont="1" applyAlignment="1">
      <alignment vertical="center" wrapText="1"/>
    </xf>
    <xf numFmtId="3" fontId="5" fillId="0" borderId="6" xfId="6" applyNumberFormat="1" applyFont="1" applyFill="1" applyBorder="1" applyAlignment="1" applyProtection="1">
      <alignment horizontal="center" vertical="center"/>
    </xf>
    <xf numFmtId="3" fontId="20" fillId="0" borderId="6" xfId="15" applyNumberFormat="1" applyFont="1" applyFill="1" applyBorder="1" applyAlignment="1">
      <alignment horizontal="center"/>
    </xf>
    <xf numFmtId="3" fontId="20" fillId="0" borderId="6" xfId="6" applyNumberFormat="1" applyFont="1" applyFill="1" applyBorder="1" applyAlignment="1" applyProtection="1">
      <alignment horizontal="center"/>
      <protection locked="0"/>
    </xf>
    <xf numFmtId="3" fontId="20" fillId="0" borderId="6" xfId="6" applyNumberFormat="1" applyFont="1" applyFill="1" applyBorder="1" applyAlignment="1" applyProtection="1">
      <alignment horizontal="center"/>
    </xf>
    <xf numFmtId="0" fontId="61" fillId="0" borderId="0" xfId="7" applyFont="1" applyFill="1"/>
    <xf numFmtId="0" fontId="66" fillId="0" borderId="0" xfId="8" applyFont="1" applyFill="1" applyAlignment="1">
      <alignment vertical="center" wrapText="1"/>
    </xf>
    <xf numFmtId="0" fontId="5" fillId="0" borderId="6" xfId="0" applyNumberFormat="1" applyFont="1" applyFill="1" applyBorder="1" applyAlignment="1" applyProtection="1">
      <alignment horizontal="left" vertical="center" wrapText="1" shrinkToFit="1"/>
    </xf>
    <xf numFmtId="0" fontId="5" fillId="0" borderId="6" xfId="6" applyNumberFormat="1" applyFont="1" applyFill="1" applyBorder="1" applyAlignment="1" applyProtection="1">
      <alignment horizontal="left" vertical="center" wrapText="1" shrinkToFit="1"/>
    </xf>
    <xf numFmtId="3" fontId="64" fillId="0" borderId="0" xfId="8" applyNumberFormat="1" applyFont="1" applyAlignment="1">
      <alignment horizontal="center" vertical="center" wrapText="1"/>
    </xf>
    <xf numFmtId="3" fontId="67" fillId="0" borderId="0" xfId="8" applyNumberFormat="1" applyFont="1" applyFill="1" applyAlignment="1">
      <alignment vertical="center" wrapText="1"/>
    </xf>
    <xf numFmtId="164" fontId="2" fillId="0" borderId="0" xfId="17" applyNumberFormat="1" applyFont="1" applyFill="1" applyBorder="1" applyAlignment="1" applyProtection="1">
      <alignment horizontal="center" vertical="center"/>
    </xf>
    <xf numFmtId="164" fontId="1" fillId="0" borderId="0" xfId="17" applyNumberFormat="1" applyFont="1" applyFill="1" applyBorder="1" applyAlignment="1" applyProtection="1">
      <alignment horizontal="center" vertical="center"/>
    </xf>
    <xf numFmtId="3" fontId="2" fillId="0" borderId="0" xfId="17" applyNumberFormat="1" applyFont="1" applyFill="1" applyBorder="1" applyAlignment="1" applyProtection="1">
      <alignment horizontal="center" vertical="center"/>
    </xf>
    <xf numFmtId="3" fontId="1" fillId="0" borderId="0" xfId="17" applyNumberFormat="1" applyFont="1" applyFill="1" applyBorder="1" applyAlignment="1" applyProtection="1">
      <alignment horizontal="center" vertical="center"/>
    </xf>
    <xf numFmtId="0" fontId="65" fillId="0" borderId="0" xfId="8" applyFont="1" applyAlignment="1">
      <alignment vertical="center" wrapText="1"/>
    </xf>
    <xf numFmtId="1" fontId="68" fillId="0" borderId="0" xfId="8" applyNumberFormat="1" applyFont="1" applyAlignment="1">
      <alignment vertical="center" wrapText="1"/>
    </xf>
    <xf numFmtId="0" fontId="1" fillId="0" borderId="10" xfId="7" applyFont="1" applyFill="1" applyBorder="1" applyAlignment="1">
      <alignment horizontal="left" wrapText="1"/>
    </xf>
    <xf numFmtId="0" fontId="55" fillId="0" borderId="0" xfId="7" applyFont="1" applyFill="1" applyAlignment="1">
      <alignment horizontal="right" vertical="center"/>
    </xf>
    <xf numFmtId="0" fontId="19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21" fillId="0" borderId="9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46" fillId="0" borderId="0" xfId="12" applyFont="1" applyFill="1" applyBorder="1" applyAlignment="1">
      <alignment horizontal="center" vertical="center" wrapText="1"/>
    </xf>
    <xf numFmtId="0" fontId="34" fillId="0" borderId="6" xfId="12" applyFont="1" applyFill="1" applyBorder="1" applyAlignment="1">
      <alignment horizontal="center" vertical="center" wrapText="1"/>
    </xf>
    <xf numFmtId="49" fontId="41" fillId="0" borderId="6" xfId="12" applyNumberFormat="1" applyFont="1" applyFill="1" applyBorder="1" applyAlignment="1">
      <alignment horizontal="center" vertical="center" wrapText="1"/>
    </xf>
    <xf numFmtId="0" fontId="28" fillId="0" borderId="6" xfId="12" applyFont="1" applyFill="1" applyBorder="1" applyAlignment="1">
      <alignment horizontal="center" vertical="center" wrapText="1"/>
    </xf>
    <xf numFmtId="0" fontId="25" fillId="0" borderId="1" xfId="12" applyFont="1" applyFill="1" applyBorder="1" applyAlignment="1">
      <alignment horizontal="right" vertical="top"/>
    </xf>
    <xf numFmtId="0" fontId="25" fillId="0" borderId="0" xfId="12" applyFont="1" applyFill="1" applyBorder="1" applyAlignment="1">
      <alignment horizontal="center" vertical="top"/>
    </xf>
    <xf numFmtId="0" fontId="34" fillId="0" borderId="3" xfId="12" applyFont="1" applyFill="1" applyBorder="1" applyAlignment="1">
      <alignment horizontal="center" vertical="center" wrapText="1"/>
    </xf>
    <xf numFmtId="0" fontId="34" fillId="0" borderId="15" xfId="12" applyFont="1" applyFill="1" applyBorder="1" applyAlignment="1">
      <alignment horizontal="center" vertical="center" wrapText="1"/>
    </xf>
    <xf numFmtId="0" fontId="34" fillId="0" borderId="4" xfId="12" applyFont="1" applyFill="1" applyBorder="1" applyAlignment="1">
      <alignment horizontal="center" vertical="center" wrapText="1"/>
    </xf>
    <xf numFmtId="0" fontId="1" fillId="0" borderId="10" xfId="7" applyFont="1" applyFill="1" applyBorder="1" applyAlignment="1">
      <alignment horizontal="left" vertical="top" wrapText="1"/>
    </xf>
    <xf numFmtId="0" fontId="1" fillId="0" borderId="0" xfId="7" applyFont="1" applyFill="1" applyBorder="1" applyAlignment="1">
      <alignment horizontal="left" vertical="top" wrapText="1"/>
    </xf>
    <xf numFmtId="0" fontId="24" fillId="0" borderId="6" xfId="12" applyFont="1" applyFill="1" applyBorder="1" applyAlignment="1">
      <alignment horizontal="center" vertical="center" wrapText="1"/>
    </xf>
    <xf numFmtId="0" fontId="54" fillId="0" borderId="0" xfId="12" applyFont="1" applyFill="1" applyAlignment="1">
      <alignment horizontal="right" vertical="center"/>
    </xf>
    <xf numFmtId="0" fontId="21" fillId="2" borderId="9" xfId="1" applyFont="1" applyFill="1" applyBorder="1" applyAlignment="1">
      <alignment horizontal="center" vertical="center" wrapText="1"/>
    </xf>
    <xf numFmtId="0" fontId="21" fillId="2" borderId="10" xfId="1" applyFont="1" applyFill="1" applyBorder="1" applyAlignment="1">
      <alignment horizontal="center" vertical="center" wrapText="1"/>
    </xf>
    <xf numFmtId="0" fontId="21" fillId="2" borderId="8" xfId="1" applyFont="1" applyFill="1" applyBorder="1" applyAlignment="1">
      <alignment horizontal="center" vertical="center" wrapText="1"/>
    </xf>
    <xf numFmtId="0" fontId="21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1" fillId="0" borderId="6" xfId="12" applyFont="1" applyFill="1" applyBorder="1" applyAlignment="1">
      <alignment horizontal="center" vertical="center" wrapText="1"/>
    </xf>
    <xf numFmtId="0" fontId="24" fillId="0" borderId="2" xfId="12" applyFont="1" applyFill="1" applyBorder="1" applyAlignment="1">
      <alignment horizontal="center" vertical="center" wrapText="1"/>
    </xf>
    <xf numFmtId="0" fontId="24" fillId="0" borderId="7" xfId="12" applyFont="1" applyFill="1" applyBorder="1" applyAlignment="1">
      <alignment horizontal="center" vertical="center" wrapText="1"/>
    </xf>
    <xf numFmtId="0" fontId="24" fillId="0" borderId="5" xfId="12" applyFont="1" applyFill="1" applyBorder="1" applyAlignment="1">
      <alignment horizontal="center" vertical="center" wrapText="1"/>
    </xf>
    <xf numFmtId="0" fontId="30" fillId="0" borderId="10" xfId="12" applyFont="1" applyFill="1" applyBorder="1" applyAlignment="1">
      <alignment horizontal="left" vertical="top" wrapText="1"/>
    </xf>
    <xf numFmtId="0" fontId="30" fillId="0" borderId="0" xfId="12" applyFont="1" applyFill="1" applyAlignment="1">
      <alignment horizontal="left" vertical="top" wrapText="1"/>
    </xf>
    <xf numFmtId="0" fontId="20" fillId="0" borderId="3" xfId="1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horizontal="center" vertical="center"/>
    </xf>
    <xf numFmtId="0" fontId="19" fillId="0" borderId="0" xfId="8" applyFont="1" applyFill="1" applyAlignment="1">
      <alignment horizontal="center" vertical="top" wrapText="1"/>
    </xf>
    <xf numFmtId="1" fontId="12" fillId="0" borderId="9" xfId="6" applyNumberFormat="1" applyFont="1" applyFill="1" applyBorder="1" applyAlignment="1" applyProtection="1">
      <alignment horizontal="center" vertical="center" wrapText="1"/>
    </xf>
    <xf numFmtId="1" fontId="12" fillId="0" borderId="10" xfId="6" applyNumberFormat="1" applyFont="1" applyFill="1" applyBorder="1" applyAlignment="1" applyProtection="1">
      <alignment horizontal="center" vertical="center" wrapText="1"/>
    </xf>
    <xf numFmtId="1" fontId="12" fillId="0" borderId="13" xfId="6" applyNumberFormat="1" applyFont="1" applyFill="1" applyBorder="1" applyAlignment="1" applyProtection="1">
      <alignment horizontal="center" vertical="center" wrapText="1"/>
    </xf>
    <xf numFmtId="1" fontId="12" fillId="0" borderId="0" xfId="6" applyNumberFormat="1" applyFont="1" applyFill="1" applyBorder="1" applyAlignment="1" applyProtection="1">
      <alignment horizontal="center" vertical="center" wrapText="1"/>
    </xf>
    <xf numFmtId="1" fontId="12" fillId="0" borderId="8" xfId="6" applyNumberFormat="1" applyFont="1" applyFill="1" applyBorder="1" applyAlignment="1" applyProtection="1">
      <alignment horizontal="center" vertical="center" wrapText="1"/>
    </xf>
    <xf numFmtId="1" fontId="12" fillId="0" borderId="1" xfId="6" applyNumberFormat="1" applyFont="1" applyFill="1" applyBorder="1" applyAlignment="1" applyProtection="1">
      <alignment horizontal="center" vertical="center" wrapText="1"/>
    </xf>
    <xf numFmtId="1" fontId="12" fillId="0" borderId="9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1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3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4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8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2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1" xfId="6" applyNumberFormat="1" applyFont="1" applyFill="1" applyBorder="1" applyAlignment="1" applyProtection="1">
      <alignment horizontal="center" vertical="center" wrapText="1"/>
    </xf>
    <xf numFmtId="1" fontId="12" fillId="0" borderId="14" xfId="6" applyNumberFormat="1" applyFont="1" applyFill="1" applyBorder="1" applyAlignment="1" applyProtection="1">
      <alignment horizontal="center" vertical="center" wrapText="1"/>
    </xf>
    <xf numFmtId="1" fontId="12" fillId="0" borderId="12" xfId="6" applyNumberFormat="1" applyFont="1" applyFill="1" applyBorder="1" applyAlignment="1" applyProtection="1">
      <alignment horizontal="center" vertical="center" wrapText="1"/>
    </xf>
    <xf numFmtId="1" fontId="12" fillId="0" borderId="6" xfId="6" applyNumberFormat="1" applyFont="1" applyFill="1" applyBorder="1" applyAlignment="1" applyProtection="1">
      <alignment horizontal="center" vertical="center" wrapText="1"/>
    </xf>
    <xf numFmtId="1" fontId="33" fillId="0" borderId="0" xfId="6" applyNumberFormat="1" applyFont="1" applyFill="1" applyBorder="1" applyAlignment="1" applyProtection="1">
      <alignment horizontal="right" vertical="center"/>
      <protection locked="0"/>
    </xf>
    <xf numFmtId="1" fontId="13" fillId="0" borderId="2" xfId="6" applyNumberFormat="1" applyFont="1" applyFill="1" applyBorder="1" applyAlignment="1" applyProtection="1">
      <alignment horizontal="center"/>
      <protection locked="0"/>
    </xf>
    <xf numFmtId="1" fontId="13" fillId="0" borderId="7" xfId="6" applyNumberFormat="1" applyFont="1" applyFill="1" applyBorder="1" applyAlignment="1" applyProtection="1">
      <alignment horizontal="center"/>
      <protection locked="0"/>
    </xf>
    <xf numFmtId="1" fontId="13" fillId="0" borderId="5" xfId="6" applyNumberFormat="1" applyFont="1" applyFill="1" applyBorder="1" applyAlignment="1" applyProtection="1">
      <alignment horizontal="center"/>
      <protection locked="0"/>
    </xf>
    <xf numFmtId="0" fontId="34" fillId="0" borderId="2" xfId="12" applyFont="1" applyFill="1" applyBorder="1" applyAlignment="1">
      <alignment horizontal="center" vertical="center" wrapText="1"/>
    </xf>
    <xf numFmtId="0" fontId="34" fillId="0" borderId="7" xfId="12" applyFont="1" applyFill="1" applyBorder="1" applyAlignment="1">
      <alignment horizontal="center" vertical="center" wrapText="1"/>
    </xf>
    <xf numFmtId="0" fontId="34" fillId="0" borderId="5" xfId="12" applyFont="1" applyFill="1" applyBorder="1" applyAlignment="1">
      <alignment horizontal="center" vertical="center" wrapText="1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55" fillId="0" borderId="0" xfId="7" applyFont="1" applyAlignment="1">
      <alignment horizontal="right" vertical="center"/>
    </xf>
    <xf numFmtId="0" fontId="9" fillId="0" borderId="1" xfId="8" applyFont="1" applyFill="1" applyBorder="1" applyAlignment="1">
      <alignment horizontal="center" vertical="top" wrapText="1"/>
    </xf>
    <xf numFmtId="0" fontId="56" fillId="0" borderId="0" xfId="12" applyFont="1" applyFill="1" applyAlignment="1">
      <alignment horizontal="right" vertical="center"/>
    </xf>
    <xf numFmtId="0" fontId="39" fillId="0" borderId="0" xfId="12" applyFont="1" applyFill="1" applyAlignment="1">
      <alignment horizontal="right" vertical="center"/>
    </xf>
    <xf numFmtId="0" fontId="29" fillId="0" borderId="0" xfId="12" applyFont="1" applyFill="1" applyBorder="1" applyAlignment="1">
      <alignment horizontal="center" vertical="top" wrapText="1"/>
    </xf>
    <xf numFmtId="1" fontId="55" fillId="0" borderId="0" xfId="6" applyNumberFormat="1" applyFont="1" applyFill="1" applyBorder="1" applyAlignment="1" applyProtection="1">
      <alignment horizontal="right" vertical="center"/>
      <protection locked="0"/>
    </xf>
    <xf numFmtId="1" fontId="5" fillId="0" borderId="0" xfId="6" applyNumberFormat="1" applyFont="1" applyFill="1" applyBorder="1" applyAlignment="1" applyProtection="1">
      <alignment horizontal="center" vertical="top" wrapText="1"/>
      <protection locked="0"/>
    </xf>
    <xf numFmtId="1" fontId="12" fillId="0" borderId="2" xfId="6" applyNumberFormat="1" applyFont="1" applyFill="1" applyBorder="1" applyAlignment="1" applyProtection="1">
      <alignment horizontal="center" vertical="center" wrapText="1"/>
    </xf>
    <xf numFmtId="1" fontId="12" fillId="0" borderId="7" xfId="6" applyNumberFormat="1" applyFont="1" applyFill="1" applyBorder="1" applyAlignment="1" applyProtection="1">
      <alignment horizontal="center" vertical="center" wrapText="1"/>
    </xf>
    <xf numFmtId="1" fontId="12" fillId="0" borderId="5" xfId="6" applyNumberFormat="1" applyFont="1" applyFill="1" applyBorder="1" applyAlignment="1" applyProtection="1">
      <alignment horizontal="center" vertical="center" wrapText="1"/>
    </xf>
    <xf numFmtId="0" fontId="60" fillId="0" borderId="9" xfId="9" applyFont="1" applyFill="1" applyBorder="1" applyAlignment="1">
      <alignment horizontal="center" vertical="center" wrapText="1"/>
    </xf>
    <xf numFmtId="0" fontId="60" fillId="0" borderId="10" xfId="9" applyFont="1" applyFill="1" applyBorder="1" applyAlignment="1">
      <alignment horizontal="center" vertical="center" wrapText="1"/>
    </xf>
    <xf numFmtId="0" fontId="60" fillId="0" borderId="8" xfId="9" applyFont="1" applyFill="1" applyBorder="1" applyAlignment="1">
      <alignment horizontal="center" vertical="center" wrapText="1"/>
    </xf>
    <xf numFmtId="0" fontId="60" fillId="0" borderId="1" xfId="9" applyFont="1" applyFill="1" applyBorder="1" applyAlignment="1">
      <alignment horizontal="center" vertical="center" wrapText="1"/>
    </xf>
    <xf numFmtId="0" fontId="3" fillId="0" borderId="6" xfId="9" applyFont="1" applyFill="1" applyBorder="1" applyAlignment="1">
      <alignment horizontal="center" vertical="center" wrapText="1"/>
    </xf>
    <xf numFmtId="49" fontId="3" fillId="0" borderId="2" xfId="7" applyNumberFormat="1" applyFont="1" applyBorder="1" applyAlignment="1">
      <alignment horizontal="center" vertical="center" wrapText="1"/>
    </xf>
    <xf numFmtId="49" fontId="3" fillId="0" borderId="5" xfId="7" applyNumberFormat="1" applyFont="1" applyBorder="1" applyAlignment="1">
      <alignment horizontal="center" vertical="center" wrapText="1"/>
    </xf>
    <xf numFmtId="49" fontId="3" fillId="0" borderId="3" xfId="7" applyNumberFormat="1" applyFont="1" applyBorder="1" applyAlignment="1">
      <alignment horizontal="center" vertical="center" wrapText="1"/>
    </xf>
    <xf numFmtId="49" fontId="3" fillId="0" borderId="4" xfId="7" applyNumberFormat="1" applyFont="1" applyBorder="1" applyAlignment="1">
      <alignment horizontal="center" vertical="center" wrapText="1"/>
    </xf>
    <xf numFmtId="0" fontId="58" fillId="0" borderId="0" xfId="8" applyFont="1" applyFill="1" applyAlignment="1">
      <alignment horizontal="center" vertical="top" wrapText="1"/>
    </xf>
    <xf numFmtId="1" fontId="4" fillId="0" borderId="6" xfId="6" applyNumberFormat="1" applyFont="1" applyFill="1" applyBorder="1" applyAlignment="1" applyProtection="1">
      <alignment horizontal="center" vertical="top" wrapText="1"/>
      <protection locked="0"/>
    </xf>
    <xf numFmtId="1" fontId="58" fillId="0" borderId="0" xfId="6" applyNumberFormat="1" applyFont="1" applyFill="1" applyAlignment="1" applyProtection="1">
      <alignment horizontal="center" vertical="center" wrapText="1"/>
      <protection locked="0"/>
    </xf>
    <xf numFmtId="1" fontId="4" fillId="0" borderId="6" xfId="6" applyNumberFormat="1" applyFont="1" applyFill="1" applyBorder="1" applyAlignment="1" applyProtection="1">
      <alignment horizontal="center" vertical="center" wrapText="1"/>
    </xf>
    <xf numFmtId="1" fontId="4" fillId="0" borderId="6" xfId="6" applyNumberFormat="1" applyFont="1" applyFill="1" applyBorder="1" applyAlignment="1" applyProtection="1">
      <alignment horizontal="center" vertical="top" wrapText="1"/>
    </xf>
    <xf numFmtId="1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0" applyNumberFormat="1" applyFont="1" applyFill="1" applyAlignment="1" applyProtection="1">
      <alignment horizontal="center" vertical="top" wrapText="1"/>
      <protection locked="0"/>
    </xf>
    <xf numFmtId="1" fontId="13" fillId="0" borderId="2" xfId="0" applyNumberFormat="1" applyFont="1" applyFill="1" applyBorder="1" applyAlignment="1" applyProtection="1">
      <alignment horizontal="center"/>
      <protection locked="0"/>
    </xf>
    <xf numFmtId="1" fontId="13" fillId="0" borderId="7" xfId="0" applyNumberFormat="1" applyFont="1" applyFill="1" applyBorder="1" applyAlignment="1" applyProtection="1">
      <alignment horizontal="center"/>
      <protection locked="0"/>
    </xf>
    <xf numFmtId="1" fontId="4" fillId="0" borderId="6" xfId="0" applyNumberFormat="1" applyFont="1" applyFill="1" applyBorder="1" applyAlignment="1" applyProtection="1">
      <alignment horizontal="center" vertical="center" wrapText="1"/>
    </xf>
    <xf numFmtId="0" fontId="19" fillId="0" borderId="0" xfId="7" applyFont="1" applyFill="1" applyAlignment="1">
      <alignment horizontal="center" vertical="top" wrapText="1"/>
    </xf>
    <xf numFmtId="0" fontId="53" fillId="0" borderId="0" xfId="7" applyFont="1" applyFill="1" applyAlignment="1">
      <alignment horizontal="center" vertical="top" wrapText="1"/>
    </xf>
    <xf numFmtId="0" fontId="19" fillId="0" borderId="1" xfId="8" applyFont="1" applyFill="1" applyBorder="1" applyAlignment="1">
      <alignment horizontal="center" vertical="top" wrapText="1"/>
    </xf>
    <xf numFmtId="0" fontId="5" fillId="0" borderId="7" xfId="1" applyFont="1" applyFill="1" applyBorder="1" applyAlignment="1">
      <alignment horizontal="center" vertical="center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5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1" fontId="12" fillId="0" borderId="2" xfId="17" applyNumberFormat="1" applyFont="1" applyFill="1" applyBorder="1" applyAlignment="1" applyProtection="1">
      <alignment horizontal="center" vertical="center" wrapText="1"/>
    </xf>
    <xf numFmtId="1" fontId="12" fillId="0" borderId="5" xfId="17" applyNumberFormat="1" applyFont="1" applyFill="1" applyBorder="1" applyAlignment="1" applyProtection="1">
      <alignment horizontal="center" vertical="center" wrapText="1"/>
    </xf>
    <xf numFmtId="1" fontId="4" fillId="0" borderId="0" xfId="17" applyNumberFormat="1" applyFont="1" applyFill="1" applyBorder="1" applyAlignment="1" applyProtection="1">
      <alignment horizontal="center"/>
      <protection locked="0"/>
    </xf>
    <xf numFmtId="1" fontId="12" fillId="0" borderId="9" xfId="17" applyNumberFormat="1" applyFont="1" applyFill="1" applyBorder="1" applyAlignment="1" applyProtection="1">
      <alignment horizontal="center" vertical="center" wrapText="1"/>
    </xf>
    <xf numFmtId="1" fontId="12" fillId="0" borderId="10" xfId="17" applyNumberFormat="1" applyFont="1" applyFill="1" applyBorder="1" applyAlignment="1" applyProtection="1">
      <alignment horizontal="center" vertical="center" wrapText="1"/>
    </xf>
    <xf numFmtId="1" fontId="12" fillId="0" borderId="11" xfId="17" applyNumberFormat="1" applyFont="1" applyFill="1" applyBorder="1" applyAlignment="1" applyProtection="1">
      <alignment horizontal="center" vertical="center" wrapText="1"/>
    </xf>
    <xf numFmtId="1" fontId="12" fillId="0" borderId="8" xfId="17" applyNumberFormat="1" applyFont="1" applyFill="1" applyBorder="1" applyAlignment="1" applyProtection="1">
      <alignment horizontal="center" vertical="center" wrapText="1"/>
    </xf>
    <xf numFmtId="1" fontId="12" fillId="0" borderId="1" xfId="17" applyNumberFormat="1" applyFont="1" applyFill="1" applyBorder="1" applyAlignment="1" applyProtection="1">
      <alignment horizontal="center" vertical="center" wrapText="1"/>
    </xf>
    <xf numFmtId="1" fontId="12" fillId="0" borderId="12" xfId="17" applyNumberFormat="1" applyFont="1" applyFill="1" applyBorder="1" applyAlignment="1" applyProtection="1">
      <alignment horizontal="center" vertical="center" wrapText="1"/>
    </xf>
    <xf numFmtId="1" fontId="12" fillId="0" borderId="6" xfId="17" applyNumberFormat="1" applyFont="1" applyFill="1" applyBorder="1" applyAlignment="1" applyProtection="1">
      <alignment horizontal="center" vertical="center" wrapText="1"/>
    </xf>
    <xf numFmtId="1" fontId="3" fillId="0" borderId="0" xfId="17" applyNumberFormat="1" applyFont="1" applyFill="1" applyAlignment="1" applyProtection="1">
      <alignment horizontal="center" vertical="center" wrapText="1"/>
      <protection locked="0"/>
    </xf>
    <xf numFmtId="0" fontId="30" fillId="0" borderId="10" xfId="12" applyFont="1" applyFill="1" applyBorder="1" applyAlignment="1">
      <alignment horizontal="left" vertical="center" wrapText="1"/>
    </xf>
    <xf numFmtId="0" fontId="30" fillId="0" borderId="0" xfId="12" applyFont="1" applyFill="1" applyAlignment="1">
      <alignment horizontal="left" vertical="center" wrapText="1"/>
    </xf>
    <xf numFmtId="1" fontId="55" fillId="0" borderId="0" xfId="17" applyNumberFormat="1" applyFont="1" applyFill="1" applyBorder="1" applyAlignment="1" applyProtection="1">
      <alignment horizontal="right"/>
      <protection locked="0"/>
    </xf>
    <xf numFmtId="0" fontId="69" fillId="0" borderId="0" xfId="12" applyFont="1" applyFill="1" applyBorder="1" applyAlignment="1">
      <alignment horizontal="right" vertical="center" wrapText="1"/>
    </xf>
    <xf numFmtId="1" fontId="11" fillId="0" borderId="0" xfId="6" applyNumberFormat="1" applyFont="1" applyFill="1" applyAlignment="1" applyProtection="1">
      <alignment wrapText="1"/>
      <protection locked="0"/>
    </xf>
    <xf numFmtId="1" fontId="11" fillId="0" borderId="0" xfId="6" applyNumberFormat="1" applyFont="1" applyFill="1" applyAlignment="1" applyProtection="1">
      <alignment horizontal="right" vertical="center" wrapText="1"/>
      <protection locked="0"/>
    </xf>
    <xf numFmtId="1" fontId="11" fillId="0" borderId="1" xfId="6" applyNumberFormat="1" applyFont="1" applyFill="1" applyBorder="1" applyAlignment="1" applyProtection="1">
      <alignment horizontal="right" wrapText="1"/>
      <protection locked="0"/>
    </xf>
    <xf numFmtId="0" fontId="69" fillId="0" borderId="0" xfId="12" applyFont="1" applyFill="1" applyBorder="1" applyAlignment="1">
      <alignment horizontal="right" vertical="top" wrapText="1"/>
    </xf>
    <xf numFmtId="1" fontId="11" fillId="0" borderId="0" xfId="6" applyNumberFormat="1" applyFont="1" applyFill="1" applyAlignment="1" applyProtection="1">
      <alignment horizontal="right" vertical="top" wrapText="1"/>
      <protection locked="0"/>
    </xf>
    <xf numFmtId="1" fontId="11" fillId="0" borderId="0" xfId="17" applyNumberFormat="1" applyFont="1" applyFill="1" applyAlignment="1" applyProtection="1">
      <alignment horizontal="right" wrapText="1"/>
      <protection locked="0"/>
    </xf>
    <xf numFmtId="1" fontId="11" fillId="0" borderId="1" xfId="17" applyNumberFormat="1" applyFont="1" applyFill="1" applyBorder="1" applyAlignment="1" applyProtection="1">
      <alignment horizontal="center"/>
      <protection locked="0"/>
    </xf>
  </cellXfs>
  <cellStyles count="18">
    <cellStyle name="Звичайний 2 3" xfId="11"/>
    <cellStyle name="Звичайний 3 2" xfId="4"/>
    <cellStyle name="Обычный" xfId="0" builtinId="0"/>
    <cellStyle name="Обычный 2" xfId="5"/>
    <cellStyle name="Обычный 2 2" xfId="6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12.01.2015" xfId="16"/>
    <cellStyle name="Обычный_4 категории вмесмте СОЦ_УРАЗЛИВІ__ТАБО_4 категорії Квота!!!_2014 рік" xfId="7"/>
    <cellStyle name="Обычный_АктЗах_5%квот Оксана" xfId="14"/>
    <cellStyle name="Обычный_Інваліди_Лайт1111" xfId="13"/>
    <cellStyle name="Обычный_Молодь_сравн_04_14" xfId="17"/>
    <cellStyle name="Обычный_Перевірка_Молодь_до 18 років" xfId="8"/>
    <cellStyle name="Обычный_Табл. 3.15" xfId="12"/>
    <cellStyle name="Обычный_Укомплектування_11_201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17</xdr:row>
      <xdr:rowOff>85725</xdr:rowOff>
    </xdr:from>
    <xdr:to>
      <xdr:col>3</xdr:col>
      <xdr:colOff>600075</xdr:colOff>
      <xdr:row>17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16</xdr:row>
      <xdr:rowOff>85725</xdr:rowOff>
    </xdr:from>
    <xdr:to>
      <xdr:col>3</xdr:col>
      <xdr:colOff>600075</xdr:colOff>
      <xdr:row>16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zoomScale="70" zoomScaleNormal="70" zoomScaleSheetLayoutView="70" workbookViewId="0">
      <selection activeCell="L15" sqref="L14:L15"/>
    </sheetView>
  </sheetViews>
  <sheetFormatPr defaultColWidth="8" defaultRowHeight="12.75" x14ac:dyDescent="0.2"/>
  <cols>
    <col min="1" max="1" width="61.28515625" style="2" customWidth="1"/>
    <col min="2" max="2" width="21.28515625" style="16" customWidth="1"/>
    <col min="3" max="3" width="22.140625" style="16" customWidth="1"/>
    <col min="4" max="5" width="11.5703125" style="2" customWidth="1"/>
    <col min="6" max="16384" width="8" style="2"/>
  </cols>
  <sheetData>
    <row r="1" spans="1:14" ht="18" customHeight="1" x14ac:dyDescent="0.2">
      <c r="B1" s="249"/>
      <c r="C1" s="249"/>
      <c r="D1" s="249"/>
      <c r="E1" s="249"/>
    </row>
    <row r="2" spans="1:14" ht="78" customHeight="1" x14ac:dyDescent="0.2">
      <c r="A2" s="250" t="s">
        <v>42</v>
      </c>
      <c r="B2" s="250"/>
      <c r="C2" s="250"/>
      <c r="D2" s="250"/>
      <c r="E2" s="250"/>
    </row>
    <row r="3" spans="1:14" ht="17.25" customHeight="1" x14ac:dyDescent="0.2">
      <c r="A3" s="250"/>
      <c r="B3" s="250"/>
      <c r="C3" s="250"/>
      <c r="D3" s="250"/>
      <c r="E3" s="250"/>
    </row>
    <row r="4" spans="1:14" s="3" customFormat="1" ht="23.25" customHeight="1" x14ac:dyDescent="0.25">
      <c r="A4" s="255" t="s">
        <v>0</v>
      </c>
      <c r="B4" s="251" t="s">
        <v>96</v>
      </c>
      <c r="C4" s="251" t="s">
        <v>97</v>
      </c>
      <c r="D4" s="253" t="s">
        <v>1</v>
      </c>
      <c r="E4" s="254"/>
    </row>
    <row r="5" spans="1:14" s="3" customFormat="1" ht="27.75" customHeight="1" x14ac:dyDescent="0.25">
      <c r="A5" s="256"/>
      <c r="B5" s="252"/>
      <c r="C5" s="252"/>
      <c r="D5" s="4" t="s">
        <v>2</v>
      </c>
      <c r="E5" s="5" t="s">
        <v>37</v>
      </c>
    </row>
    <row r="6" spans="1:14" s="8" customFormat="1" ht="15.75" customHeight="1" x14ac:dyDescent="0.25">
      <c r="A6" s="6" t="s">
        <v>3</v>
      </c>
      <c r="B6" s="7">
        <v>1</v>
      </c>
      <c r="C6" s="7">
        <v>2</v>
      </c>
      <c r="D6" s="7">
        <v>3</v>
      </c>
      <c r="E6" s="7">
        <v>4</v>
      </c>
    </row>
    <row r="7" spans="1:14" s="8" customFormat="1" ht="21" customHeight="1" x14ac:dyDescent="0.25">
      <c r="A7" s="97" t="s">
        <v>81</v>
      </c>
      <c r="B7" s="111" t="s">
        <v>84</v>
      </c>
      <c r="C7" s="111">
        <f>'2'!B8</f>
        <v>240</v>
      </c>
      <c r="D7" s="132" t="s">
        <v>84</v>
      </c>
      <c r="E7" s="114" t="s">
        <v>84</v>
      </c>
      <c r="K7" s="11"/>
    </row>
    <row r="8" spans="1:14" s="3" customFormat="1" ht="24.75" customHeight="1" x14ac:dyDescent="0.25">
      <c r="A8" s="97" t="s">
        <v>147</v>
      </c>
      <c r="B8" s="111">
        <f>'2'!C7</f>
        <v>8060</v>
      </c>
      <c r="C8" s="111">
        <f>'2'!D7</f>
        <v>5600</v>
      </c>
      <c r="D8" s="132">
        <f t="shared" ref="D8:D12" si="0">C8/B8*100</f>
        <v>69.478908188585606</v>
      </c>
      <c r="E8" s="114">
        <f t="shared" ref="E8:E12" si="1">C8-B8</f>
        <v>-2460</v>
      </c>
      <c r="K8" s="11"/>
    </row>
    <row r="9" spans="1:14" s="3" customFormat="1" ht="45" customHeight="1" x14ac:dyDescent="0.25">
      <c r="A9" s="98" t="s">
        <v>31</v>
      </c>
      <c r="B9" s="111">
        <f>'2'!F7</f>
        <v>1981</v>
      </c>
      <c r="C9" s="111">
        <f>'2'!G7</f>
        <v>1246</v>
      </c>
      <c r="D9" s="132">
        <f t="shared" si="0"/>
        <v>62.897526501766791</v>
      </c>
      <c r="E9" s="114">
        <f t="shared" si="1"/>
        <v>-735</v>
      </c>
      <c r="K9" s="11"/>
    </row>
    <row r="10" spans="1:14" s="3" customFormat="1" ht="27" customHeight="1" x14ac:dyDescent="0.25">
      <c r="A10" s="97" t="s">
        <v>32</v>
      </c>
      <c r="B10" s="111">
        <f>'2'!I7</f>
        <v>394</v>
      </c>
      <c r="C10" s="111">
        <f>'2'!J7</f>
        <v>345</v>
      </c>
      <c r="D10" s="132">
        <f t="shared" si="0"/>
        <v>87.563451776649742</v>
      </c>
      <c r="E10" s="114">
        <f t="shared" si="1"/>
        <v>-49</v>
      </c>
      <c r="K10" s="11"/>
      <c r="N10" s="3" t="s">
        <v>95</v>
      </c>
    </row>
    <row r="11" spans="1:14" s="3" customFormat="1" ht="45.75" customHeight="1" x14ac:dyDescent="0.25">
      <c r="A11" s="97" t="s">
        <v>26</v>
      </c>
      <c r="B11" s="111">
        <f>'2'!L7</f>
        <v>599</v>
      </c>
      <c r="C11" s="111">
        <f>'2'!M7</f>
        <v>191</v>
      </c>
      <c r="D11" s="132">
        <f t="shared" si="0"/>
        <v>31.886477462437394</v>
      </c>
      <c r="E11" s="114">
        <f t="shared" si="1"/>
        <v>-408</v>
      </c>
      <c r="K11" s="11"/>
    </row>
    <row r="12" spans="1:14" s="3" customFormat="1" ht="42" customHeight="1" x14ac:dyDescent="0.25">
      <c r="A12" s="97" t="s">
        <v>33</v>
      </c>
      <c r="B12" s="111">
        <f>'2'!O7</f>
        <v>7899</v>
      </c>
      <c r="C12" s="111">
        <f>'2'!P7</f>
        <v>5530</v>
      </c>
      <c r="D12" s="132">
        <f t="shared" si="0"/>
        <v>70.008861881250795</v>
      </c>
      <c r="E12" s="114">
        <f t="shared" si="1"/>
        <v>-2369</v>
      </c>
      <c r="K12" s="11"/>
    </row>
    <row r="13" spans="1:14" s="3" customFormat="1" ht="12.75" customHeight="1" x14ac:dyDescent="0.25">
      <c r="A13" s="257" t="s">
        <v>4</v>
      </c>
      <c r="B13" s="258"/>
      <c r="C13" s="258"/>
      <c r="D13" s="258"/>
      <c r="E13" s="258"/>
      <c r="K13" s="11"/>
    </row>
    <row r="14" spans="1:14" s="3" customFormat="1" ht="15" customHeight="1" x14ac:dyDescent="0.25">
      <c r="A14" s="259"/>
      <c r="B14" s="260"/>
      <c r="C14" s="260"/>
      <c r="D14" s="260"/>
      <c r="E14" s="260"/>
      <c r="K14" s="11"/>
    </row>
    <row r="15" spans="1:14" s="3" customFormat="1" ht="24" customHeight="1" x14ac:dyDescent="0.25">
      <c r="A15" s="255" t="s">
        <v>0</v>
      </c>
      <c r="B15" s="261" t="s">
        <v>98</v>
      </c>
      <c r="C15" s="261" t="s">
        <v>99</v>
      </c>
      <c r="D15" s="253" t="s">
        <v>1</v>
      </c>
      <c r="E15" s="254"/>
      <c r="K15" s="11"/>
    </row>
    <row r="16" spans="1:14" ht="32.25" customHeight="1" x14ac:dyDescent="0.2">
      <c r="A16" s="256"/>
      <c r="B16" s="261"/>
      <c r="C16" s="261"/>
      <c r="D16" s="4" t="s">
        <v>2</v>
      </c>
      <c r="E16" s="5" t="s">
        <v>40</v>
      </c>
      <c r="K16" s="11"/>
    </row>
    <row r="17" spans="1:11" ht="24" customHeight="1" x14ac:dyDescent="0.2">
      <c r="A17" s="97" t="s">
        <v>81</v>
      </c>
      <c r="B17" s="112" t="s">
        <v>79</v>
      </c>
      <c r="C17" s="112">
        <f>'2'!R7</f>
        <v>1237</v>
      </c>
      <c r="D17" s="205" t="s">
        <v>79</v>
      </c>
      <c r="E17" s="207" t="s">
        <v>79</v>
      </c>
      <c r="K17" s="11"/>
    </row>
    <row r="18" spans="1:11" ht="25.5" customHeight="1" x14ac:dyDescent="0.2">
      <c r="A18" s="1" t="s">
        <v>147</v>
      </c>
      <c r="B18" s="112">
        <f>'2'!S7</f>
        <v>1929</v>
      </c>
      <c r="C18" s="112">
        <f>'2'!T7</f>
        <v>1217</v>
      </c>
      <c r="D18" s="14">
        <f t="shared" ref="D18" si="2">C18/B18*100</f>
        <v>63.089683773976155</v>
      </c>
      <c r="E18" s="115">
        <f t="shared" ref="E18" si="3">C18-B18</f>
        <v>-712</v>
      </c>
      <c r="K18" s="11"/>
    </row>
    <row r="19" spans="1:11" ht="40.5" customHeight="1" x14ac:dyDescent="0.2">
      <c r="A19" s="248" t="s">
        <v>80</v>
      </c>
      <c r="B19" s="248"/>
      <c r="C19" s="248"/>
      <c r="D19" s="248"/>
      <c r="E19" s="248"/>
    </row>
  </sheetData>
  <mergeCells count="13">
    <mergeCell ref="A19:E19"/>
    <mergeCell ref="B1:E1"/>
    <mergeCell ref="A2:E2"/>
    <mergeCell ref="A3:E3"/>
    <mergeCell ref="B4:B5"/>
    <mergeCell ref="C4:C5"/>
    <mergeCell ref="D4:E4"/>
    <mergeCell ref="A4:A5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zoomScale="85" zoomScaleNormal="85" zoomScaleSheetLayoutView="90" workbookViewId="0">
      <selection activeCell="R19" sqref="R19"/>
    </sheetView>
  </sheetViews>
  <sheetFormatPr defaultRowHeight="15.75" x14ac:dyDescent="0.25"/>
  <cols>
    <col min="1" max="1" width="31" style="67" customWidth="1"/>
    <col min="2" max="2" width="12.5703125" style="67" customWidth="1"/>
    <col min="3" max="4" width="10.140625" style="65" customWidth="1"/>
    <col min="5" max="5" width="7.140625" style="68" customWidth="1"/>
    <col min="6" max="7" width="10.7109375" style="65" customWidth="1"/>
    <col min="8" max="8" width="7.140625" style="68" customWidth="1"/>
    <col min="9" max="9" width="8.140625" style="65" customWidth="1"/>
    <col min="10" max="10" width="7.5703125" style="65" customWidth="1"/>
    <col min="11" max="11" width="7" style="68" customWidth="1"/>
    <col min="12" max="13" width="9.5703125" style="68" customWidth="1"/>
    <col min="14" max="14" width="6.28515625" style="68" customWidth="1"/>
    <col min="15" max="16" width="9.28515625" style="65" customWidth="1"/>
    <col min="17" max="17" width="6.42578125" style="68" customWidth="1"/>
    <col min="18" max="18" width="16.42578125" style="65" customWidth="1"/>
    <col min="19" max="19" width="9.140625" style="65" customWidth="1"/>
    <col min="20" max="20" width="9.5703125" style="65" customWidth="1"/>
    <col min="21" max="21" width="6.42578125" style="68" customWidth="1"/>
    <col min="22" max="24" width="9.140625" style="65"/>
    <col min="25" max="25" width="10.85546875" style="65" bestFit="1" customWidth="1"/>
    <col min="26" max="246" width="9.140625" style="65"/>
    <col min="247" max="247" width="18.7109375" style="65" customWidth="1"/>
    <col min="248" max="249" width="9.42578125" style="65" customWidth="1"/>
    <col min="250" max="250" width="7.7109375" style="65" customWidth="1"/>
    <col min="251" max="251" width="9.28515625" style="65" customWidth="1"/>
    <col min="252" max="252" width="9.85546875" style="65" customWidth="1"/>
    <col min="253" max="253" width="7.140625" style="65" customWidth="1"/>
    <col min="254" max="254" width="8.5703125" style="65" customWidth="1"/>
    <col min="255" max="255" width="8.85546875" style="65" customWidth="1"/>
    <col min="256" max="256" width="7.140625" style="65" customWidth="1"/>
    <col min="257" max="257" width="9" style="65" customWidth="1"/>
    <col min="258" max="258" width="8.7109375" style="65" customWidth="1"/>
    <col min="259" max="259" width="6.5703125" style="65" customWidth="1"/>
    <col min="260" max="260" width="8.140625" style="65" customWidth="1"/>
    <col min="261" max="261" width="7.5703125" style="65" customWidth="1"/>
    <col min="262" max="262" width="7" style="65" customWidth="1"/>
    <col min="263" max="264" width="8.7109375" style="65" customWidth="1"/>
    <col min="265" max="265" width="7.28515625" style="65" customWidth="1"/>
    <col min="266" max="266" width="8.140625" style="65" customWidth="1"/>
    <col min="267" max="267" width="8.7109375" style="65" customWidth="1"/>
    <col min="268" max="268" width="6.42578125" style="65" customWidth="1"/>
    <col min="269" max="270" width="9.28515625" style="65" customWidth="1"/>
    <col min="271" max="271" width="6.42578125" style="65" customWidth="1"/>
    <col min="272" max="273" width="9.5703125" style="65" customWidth="1"/>
    <col min="274" max="274" width="6.42578125" style="65" customWidth="1"/>
    <col min="275" max="276" width="9.5703125" style="65" customWidth="1"/>
    <col min="277" max="277" width="6.7109375" style="65" customWidth="1"/>
    <col min="278" max="280" width="9.140625" style="65"/>
    <col min="281" max="281" width="10.85546875" style="65" bestFit="1" customWidth="1"/>
    <col min="282" max="502" width="9.140625" style="65"/>
    <col min="503" max="503" width="18.7109375" style="65" customWidth="1"/>
    <col min="504" max="505" width="9.42578125" style="65" customWidth="1"/>
    <col min="506" max="506" width="7.7109375" style="65" customWidth="1"/>
    <col min="507" max="507" width="9.28515625" style="65" customWidth="1"/>
    <col min="508" max="508" width="9.85546875" style="65" customWidth="1"/>
    <col min="509" max="509" width="7.140625" style="65" customWidth="1"/>
    <col min="510" max="510" width="8.5703125" style="65" customWidth="1"/>
    <col min="511" max="511" width="8.85546875" style="65" customWidth="1"/>
    <col min="512" max="512" width="7.140625" style="65" customWidth="1"/>
    <col min="513" max="513" width="9" style="65" customWidth="1"/>
    <col min="514" max="514" width="8.7109375" style="65" customWidth="1"/>
    <col min="515" max="515" width="6.5703125" style="65" customWidth="1"/>
    <col min="516" max="516" width="8.140625" style="65" customWidth="1"/>
    <col min="517" max="517" width="7.5703125" style="65" customWidth="1"/>
    <col min="518" max="518" width="7" style="65" customWidth="1"/>
    <col min="519" max="520" width="8.7109375" style="65" customWidth="1"/>
    <col min="521" max="521" width="7.28515625" style="65" customWidth="1"/>
    <col min="522" max="522" width="8.140625" style="65" customWidth="1"/>
    <col min="523" max="523" width="8.7109375" style="65" customWidth="1"/>
    <col min="524" max="524" width="6.42578125" style="65" customWidth="1"/>
    <col min="525" max="526" width="9.28515625" style="65" customWidth="1"/>
    <col min="527" max="527" width="6.42578125" style="65" customWidth="1"/>
    <col min="528" max="529" width="9.5703125" style="65" customWidth="1"/>
    <col min="530" max="530" width="6.42578125" style="65" customWidth="1"/>
    <col min="531" max="532" width="9.5703125" style="65" customWidth="1"/>
    <col min="533" max="533" width="6.7109375" style="65" customWidth="1"/>
    <col min="534" max="536" width="9.140625" style="65"/>
    <col min="537" max="537" width="10.85546875" style="65" bestFit="1" customWidth="1"/>
    <col min="538" max="758" width="9.140625" style="65"/>
    <col min="759" max="759" width="18.7109375" style="65" customWidth="1"/>
    <col min="760" max="761" width="9.42578125" style="65" customWidth="1"/>
    <col min="762" max="762" width="7.7109375" style="65" customWidth="1"/>
    <col min="763" max="763" width="9.28515625" style="65" customWidth="1"/>
    <col min="764" max="764" width="9.85546875" style="65" customWidth="1"/>
    <col min="765" max="765" width="7.140625" style="65" customWidth="1"/>
    <col min="766" max="766" width="8.5703125" style="65" customWidth="1"/>
    <col min="767" max="767" width="8.85546875" style="65" customWidth="1"/>
    <col min="768" max="768" width="7.140625" style="65" customWidth="1"/>
    <col min="769" max="769" width="9" style="65" customWidth="1"/>
    <col min="770" max="770" width="8.7109375" style="65" customWidth="1"/>
    <col min="771" max="771" width="6.5703125" style="65" customWidth="1"/>
    <col min="772" max="772" width="8.140625" style="65" customWidth="1"/>
    <col min="773" max="773" width="7.5703125" style="65" customWidth="1"/>
    <col min="774" max="774" width="7" style="65" customWidth="1"/>
    <col min="775" max="776" width="8.7109375" style="65" customWidth="1"/>
    <col min="777" max="777" width="7.28515625" style="65" customWidth="1"/>
    <col min="778" max="778" width="8.140625" style="65" customWidth="1"/>
    <col min="779" max="779" width="8.7109375" style="65" customWidth="1"/>
    <col min="780" max="780" width="6.42578125" style="65" customWidth="1"/>
    <col min="781" max="782" width="9.28515625" style="65" customWidth="1"/>
    <col min="783" max="783" width="6.42578125" style="65" customWidth="1"/>
    <col min="784" max="785" width="9.5703125" style="65" customWidth="1"/>
    <col min="786" max="786" width="6.42578125" style="65" customWidth="1"/>
    <col min="787" max="788" width="9.5703125" style="65" customWidth="1"/>
    <col min="789" max="789" width="6.7109375" style="65" customWidth="1"/>
    <col min="790" max="792" width="9.140625" style="65"/>
    <col min="793" max="793" width="10.85546875" style="65" bestFit="1" customWidth="1"/>
    <col min="794" max="1014" width="9.140625" style="65"/>
    <col min="1015" max="1015" width="18.7109375" style="65" customWidth="1"/>
    <col min="1016" max="1017" width="9.42578125" style="65" customWidth="1"/>
    <col min="1018" max="1018" width="7.7109375" style="65" customWidth="1"/>
    <col min="1019" max="1019" width="9.28515625" style="65" customWidth="1"/>
    <col min="1020" max="1020" width="9.85546875" style="65" customWidth="1"/>
    <col min="1021" max="1021" width="7.140625" style="65" customWidth="1"/>
    <col min="1022" max="1022" width="8.5703125" style="65" customWidth="1"/>
    <col min="1023" max="1023" width="8.85546875" style="65" customWidth="1"/>
    <col min="1024" max="1024" width="7.140625" style="65" customWidth="1"/>
    <col min="1025" max="1025" width="9" style="65" customWidth="1"/>
    <col min="1026" max="1026" width="8.7109375" style="65" customWidth="1"/>
    <col min="1027" max="1027" width="6.5703125" style="65" customWidth="1"/>
    <col min="1028" max="1028" width="8.140625" style="65" customWidth="1"/>
    <col min="1029" max="1029" width="7.5703125" style="65" customWidth="1"/>
    <col min="1030" max="1030" width="7" style="65" customWidth="1"/>
    <col min="1031" max="1032" width="8.7109375" style="65" customWidth="1"/>
    <col min="1033" max="1033" width="7.28515625" style="65" customWidth="1"/>
    <col min="1034" max="1034" width="8.140625" style="65" customWidth="1"/>
    <col min="1035" max="1035" width="8.7109375" style="65" customWidth="1"/>
    <col min="1036" max="1036" width="6.42578125" style="65" customWidth="1"/>
    <col min="1037" max="1038" width="9.28515625" style="65" customWidth="1"/>
    <col min="1039" max="1039" width="6.42578125" style="65" customWidth="1"/>
    <col min="1040" max="1041" width="9.5703125" style="65" customWidth="1"/>
    <col min="1042" max="1042" width="6.42578125" style="65" customWidth="1"/>
    <col min="1043" max="1044" width="9.5703125" style="65" customWidth="1"/>
    <col min="1045" max="1045" width="6.7109375" style="65" customWidth="1"/>
    <col min="1046" max="1048" width="9.140625" style="65"/>
    <col min="1049" max="1049" width="10.85546875" style="65" bestFit="1" customWidth="1"/>
    <col min="1050" max="1270" width="9.140625" style="65"/>
    <col min="1271" max="1271" width="18.7109375" style="65" customWidth="1"/>
    <col min="1272" max="1273" width="9.42578125" style="65" customWidth="1"/>
    <col min="1274" max="1274" width="7.7109375" style="65" customWidth="1"/>
    <col min="1275" max="1275" width="9.28515625" style="65" customWidth="1"/>
    <col min="1276" max="1276" width="9.85546875" style="65" customWidth="1"/>
    <col min="1277" max="1277" width="7.140625" style="65" customWidth="1"/>
    <col min="1278" max="1278" width="8.5703125" style="65" customWidth="1"/>
    <col min="1279" max="1279" width="8.85546875" style="65" customWidth="1"/>
    <col min="1280" max="1280" width="7.140625" style="65" customWidth="1"/>
    <col min="1281" max="1281" width="9" style="65" customWidth="1"/>
    <col min="1282" max="1282" width="8.7109375" style="65" customWidth="1"/>
    <col min="1283" max="1283" width="6.5703125" style="65" customWidth="1"/>
    <col min="1284" max="1284" width="8.140625" style="65" customWidth="1"/>
    <col min="1285" max="1285" width="7.5703125" style="65" customWidth="1"/>
    <col min="1286" max="1286" width="7" style="65" customWidth="1"/>
    <col min="1287" max="1288" width="8.7109375" style="65" customWidth="1"/>
    <col min="1289" max="1289" width="7.28515625" style="65" customWidth="1"/>
    <col min="1290" max="1290" width="8.140625" style="65" customWidth="1"/>
    <col min="1291" max="1291" width="8.7109375" style="65" customWidth="1"/>
    <col min="1292" max="1292" width="6.42578125" style="65" customWidth="1"/>
    <col min="1293" max="1294" width="9.28515625" style="65" customWidth="1"/>
    <col min="1295" max="1295" width="6.42578125" style="65" customWidth="1"/>
    <col min="1296" max="1297" width="9.5703125" style="65" customWidth="1"/>
    <col min="1298" max="1298" width="6.42578125" style="65" customWidth="1"/>
    <col min="1299" max="1300" width="9.5703125" style="65" customWidth="1"/>
    <col min="1301" max="1301" width="6.7109375" style="65" customWidth="1"/>
    <col min="1302" max="1304" width="9.140625" style="65"/>
    <col min="1305" max="1305" width="10.85546875" style="65" bestFit="1" customWidth="1"/>
    <col min="1306" max="1526" width="9.140625" style="65"/>
    <col min="1527" max="1527" width="18.7109375" style="65" customWidth="1"/>
    <col min="1528" max="1529" width="9.42578125" style="65" customWidth="1"/>
    <col min="1530" max="1530" width="7.7109375" style="65" customWidth="1"/>
    <col min="1531" max="1531" width="9.28515625" style="65" customWidth="1"/>
    <col min="1532" max="1532" width="9.85546875" style="65" customWidth="1"/>
    <col min="1533" max="1533" width="7.140625" style="65" customWidth="1"/>
    <col min="1534" max="1534" width="8.5703125" style="65" customWidth="1"/>
    <col min="1535" max="1535" width="8.85546875" style="65" customWidth="1"/>
    <col min="1536" max="1536" width="7.140625" style="65" customWidth="1"/>
    <col min="1537" max="1537" width="9" style="65" customWidth="1"/>
    <col min="1538" max="1538" width="8.7109375" style="65" customWidth="1"/>
    <col min="1539" max="1539" width="6.5703125" style="65" customWidth="1"/>
    <col min="1540" max="1540" width="8.140625" style="65" customWidth="1"/>
    <col min="1541" max="1541" width="7.5703125" style="65" customWidth="1"/>
    <col min="1542" max="1542" width="7" style="65" customWidth="1"/>
    <col min="1543" max="1544" width="8.7109375" style="65" customWidth="1"/>
    <col min="1545" max="1545" width="7.28515625" style="65" customWidth="1"/>
    <col min="1546" max="1546" width="8.140625" style="65" customWidth="1"/>
    <col min="1547" max="1547" width="8.7109375" style="65" customWidth="1"/>
    <col min="1548" max="1548" width="6.42578125" style="65" customWidth="1"/>
    <col min="1549" max="1550" width="9.28515625" style="65" customWidth="1"/>
    <col min="1551" max="1551" width="6.42578125" style="65" customWidth="1"/>
    <col min="1552" max="1553" width="9.5703125" style="65" customWidth="1"/>
    <col min="1554" max="1554" width="6.42578125" style="65" customWidth="1"/>
    <col min="1555" max="1556" width="9.5703125" style="65" customWidth="1"/>
    <col min="1557" max="1557" width="6.7109375" style="65" customWidth="1"/>
    <col min="1558" max="1560" width="9.140625" style="65"/>
    <col min="1561" max="1561" width="10.85546875" style="65" bestFit="1" customWidth="1"/>
    <col min="1562" max="1782" width="9.140625" style="65"/>
    <col min="1783" max="1783" width="18.7109375" style="65" customWidth="1"/>
    <col min="1784" max="1785" width="9.42578125" style="65" customWidth="1"/>
    <col min="1786" max="1786" width="7.7109375" style="65" customWidth="1"/>
    <col min="1787" max="1787" width="9.28515625" style="65" customWidth="1"/>
    <col min="1788" max="1788" width="9.85546875" style="65" customWidth="1"/>
    <col min="1789" max="1789" width="7.140625" style="65" customWidth="1"/>
    <col min="1790" max="1790" width="8.5703125" style="65" customWidth="1"/>
    <col min="1791" max="1791" width="8.85546875" style="65" customWidth="1"/>
    <col min="1792" max="1792" width="7.140625" style="65" customWidth="1"/>
    <col min="1793" max="1793" width="9" style="65" customWidth="1"/>
    <col min="1794" max="1794" width="8.7109375" style="65" customWidth="1"/>
    <col min="1795" max="1795" width="6.5703125" style="65" customWidth="1"/>
    <col min="1796" max="1796" width="8.140625" style="65" customWidth="1"/>
    <col min="1797" max="1797" width="7.5703125" style="65" customWidth="1"/>
    <col min="1798" max="1798" width="7" style="65" customWidth="1"/>
    <col min="1799" max="1800" width="8.7109375" style="65" customWidth="1"/>
    <col min="1801" max="1801" width="7.28515625" style="65" customWidth="1"/>
    <col min="1802" max="1802" width="8.140625" style="65" customWidth="1"/>
    <col min="1803" max="1803" width="8.7109375" style="65" customWidth="1"/>
    <col min="1804" max="1804" width="6.42578125" style="65" customWidth="1"/>
    <col min="1805" max="1806" width="9.28515625" style="65" customWidth="1"/>
    <col min="1807" max="1807" width="6.42578125" style="65" customWidth="1"/>
    <col min="1808" max="1809" width="9.5703125" style="65" customWidth="1"/>
    <col min="1810" max="1810" width="6.42578125" style="65" customWidth="1"/>
    <col min="1811" max="1812" width="9.5703125" style="65" customWidth="1"/>
    <col min="1813" max="1813" width="6.7109375" style="65" customWidth="1"/>
    <col min="1814" max="1816" width="9.140625" style="65"/>
    <col min="1817" max="1817" width="10.85546875" style="65" bestFit="1" customWidth="1"/>
    <col min="1818" max="2038" width="9.140625" style="65"/>
    <col min="2039" max="2039" width="18.7109375" style="65" customWidth="1"/>
    <col min="2040" max="2041" width="9.42578125" style="65" customWidth="1"/>
    <col min="2042" max="2042" width="7.7109375" style="65" customWidth="1"/>
    <col min="2043" max="2043" width="9.28515625" style="65" customWidth="1"/>
    <col min="2044" max="2044" width="9.85546875" style="65" customWidth="1"/>
    <col min="2045" max="2045" width="7.140625" style="65" customWidth="1"/>
    <col min="2046" max="2046" width="8.5703125" style="65" customWidth="1"/>
    <col min="2047" max="2047" width="8.85546875" style="65" customWidth="1"/>
    <col min="2048" max="2048" width="7.140625" style="65" customWidth="1"/>
    <col min="2049" max="2049" width="9" style="65" customWidth="1"/>
    <col min="2050" max="2050" width="8.7109375" style="65" customWidth="1"/>
    <col min="2051" max="2051" width="6.5703125" style="65" customWidth="1"/>
    <col min="2052" max="2052" width="8.140625" style="65" customWidth="1"/>
    <col min="2053" max="2053" width="7.5703125" style="65" customWidth="1"/>
    <col min="2054" max="2054" width="7" style="65" customWidth="1"/>
    <col min="2055" max="2056" width="8.7109375" style="65" customWidth="1"/>
    <col min="2057" max="2057" width="7.28515625" style="65" customWidth="1"/>
    <col min="2058" max="2058" width="8.140625" style="65" customWidth="1"/>
    <col min="2059" max="2059" width="8.7109375" style="65" customWidth="1"/>
    <col min="2060" max="2060" width="6.42578125" style="65" customWidth="1"/>
    <col min="2061" max="2062" width="9.28515625" style="65" customWidth="1"/>
    <col min="2063" max="2063" width="6.42578125" style="65" customWidth="1"/>
    <col min="2064" max="2065" width="9.5703125" style="65" customWidth="1"/>
    <col min="2066" max="2066" width="6.42578125" style="65" customWidth="1"/>
    <col min="2067" max="2068" width="9.5703125" style="65" customWidth="1"/>
    <col min="2069" max="2069" width="6.7109375" style="65" customWidth="1"/>
    <col min="2070" max="2072" width="9.140625" style="65"/>
    <col min="2073" max="2073" width="10.85546875" style="65" bestFit="1" customWidth="1"/>
    <col min="2074" max="2294" width="9.140625" style="65"/>
    <col min="2295" max="2295" width="18.7109375" style="65" customWidth="1"/>
    <col min="2296" max="2297" width="9.42578125" style="65" customWidth="1"/>
    <col min="2298" max="2298" width="7.7109375" style="65" customWidth="1"/>
    <col min="2299" max="2299" width="9.28515625" style="65" customWidth="1"/>
    <col min="2300" max="2300" width="9.85546875" style="65" customWidth="1"/>
    <col min="2301" max="2301" width="7.140625" style="65" customWidth="1"/>
    <col min="2302" max="2302" width="8.5703125" style="65" customWidth="1"/>
    <col min="2303" max="2303" width="8.85546875" style="65" customWidth="1"/>
    <col min="2304" max="2304" width="7.140625" style="65" customWidth="1"/>
    <col min="2305" max="2305" width="9" style="65" customWidth="1"/>
    <col min="2306" max="2306" width="8.7109375" style="65" customWidth="1"/>
    <col min="2307" max="2307" width="6.5703125" style="65" customWidth="1"/>
    <col min="2308" max="2308" width="8.140625" style="65" customWidth="1"/>
    <col min="2309" max="2309" width="7.5703125" style="65" customWidth="1"/>
    <col min="2310" max="2310" width="7" style="65" customWidth="1"/>
    <col min="2311" max="2312" width="8.7109375" style="65" customWidth="1"/>
    <col min="2313" max="2313" width="7.28515625" style="65" customWidth="1"/>
    <col min="2314" max="2314" width="8.140625" style="65" customWidth="1"/>
    <col min="2315" max="2315" width="8.7109375" style="65" customWidth="1"/>
    <col min="2316" max="2316" width="6.42578125" style="65" customWidth="1"/>
    <col min="2317" max="2318" width="9.28515625" style="65" customWidth="1"/>
    <col min="2319" max="2319" width="6.42578125" style="65" customWidth="1"/>
    <col min="2320" max="2321" width="9.5703125" style="65" customWidth="1"/>
    <col min="2322" max="2322" width="6.42578125" style="65" customWidth="1"/>
    <col min="2323" max="2324" width="9.5703125" style="65" customWidth="1"/>
    <col min="2325" max="2325" width="6.7109375" style="65" customWidth="1"/>
    <col min="2326" max="2328" width="9.140625" style="65"/>
    <col min="2329" max="2329" width="10.85546875" style="65" bestFit="1" customWidth="1"/>
    <col min="2330" max="2550" width="9.140625" style="65"/>
    <col min="2551" max="2551" width="18.7109375" style="65" customWidth="1"/>
    <col min="2552" max="2553" width="9.42578125" style="65" customWidth="1"/>
    <col min="2554" max="2554" width="7.7109375" style="65" customWidth="1"/>
    <col min="2555" max="2555" width="9.28515625" style="65" customWidth="1"/>
    <col min="2556" max="2556" width="9.85546875" style="65" customWidth="1"/>
    <col min="2557" max="2557" width="7.140625" style="65" customWidth="1"/>
    <col min="2558" max="2558" width="8.5703125" style="65" customWidth="1"/>
    <col min="2559" max="2559" width="8.85546875" style="65" customWidth="1"/>
    <col min="2560" max="2560" width="7.140625" style="65" customWidth="1"/>
    <col min="2561" max="2561" width="9" style="65" customWidth="1"/>
    <col min="2562" max="2562" width="8.7109375" style="65" customWidth="1"/>
    <col min="2563" max="2563" width="6.5703125" style="65" customWidth="1"/>
    <col min="2564" max="2564" width="8.140625" style="65" customWidth="1"/>
    <col min="2565" max="2565" width="7.5703125" style="65" customWidth="1"/>
    <col min="2566" max="2566" width="7" style="65" customWidth="1"/>
    <col min="2567" max="2568" width="8.7109375" style="65" customWidth="1"/>
    <col min="2569" max="2569" width="7.28515625" style="65" customWidth="1"/>
    <col min="2570" max="2570" width="8.140625" style="65" customWidth="1"/>
    <col min="2571" max="2571" width="8.7109375" style="65" customWidth="1"/>
    <col min="2572" max="2572" width="6.42578125" style="65" customWidth="1"/>
    <col min="2573" max="2574" width="9.28515625" style="65" customWidth="1"/>
    <col min="2575" max="2575" width="6.42578125" style="65" customWidth="1"/>
    <col min="2576" max="2577" width="9.5703125" style="65" customWidth="1"/>
    <col min="2578" max="2578" width="6.42578125" style="65" customWidth="1"/>
    <col min="2579" max="2580" width="9.5703125" style="65" customWidth="1"/>
    <col min="2581" max="2581" width="6.7109375" style="65" customWidth="1"/>
    <col min="2582" max="2584" width="9.140625" style="65"/>
    <col min="2585" max="2585" width="10.85546875" style="65" bestFit="1" customWidth="1"/>
    <col min="2586" max="2806" width="9.140625" style="65"/>
    <col min="2807" max="2807" width="18.7109375" style="65" customWidth="1"/>
    <col min="2808" max="2809" width="9.42578125" style="65" customWidth="1"/>
    <col min="2810" max="2810" width="7.7109375" style="65" customWidth="1"/>
    <col min="2811" max="2811" width="9.28515625" style="65" customWidth="1"/>
    <col min="2812" max="2812" width="9.85546875" style="65" customWidth="1"/>
    <col min="2813" max="2813" width="7.140625" style="65" customWidth="1"/>
    <col min="2814" max="2814" width="8.5703125" style="65" customWidth="1"/>
    <col min="2815" max="2815" width="8.85546875" style="65" customWidth="1"/>
    <col min="2816" max="2816" width="7.140625" style="65" customWidth="1"/>
    <col min="2817" max="2817" width="9" style="65" customWidth="1"/>
    <col min="2818" max="2818" width="8.7109375" style="65" customWidth="1"/>
    <col min="2819" max="2819" width="6.5703125" style="65" customWidth="1"/>
    <col min="2820" max="2820" width="8.140625" style="65" customWidth="1"/>
    <col min="2821" max="2821" width="7.5703125" style="65" customWidth="1"/>
    <col min="2822" max="2822" width="7" style="65" customWidth="1"/>
    <col min="2823" max="2824" width="8.7109375" style="65" customWidth="1"/>
    <col min="2825" max="2825" width="7.28515625" style="65" customWidth="1"/>
    <col min="2826" max="2826" width="8.140625" style="65" customWidth="1"/>
    <col min="2827" max="2827" width="8.7109375" style="65" customWidth="1"/>
    <col min="2828" max="2828" width="6.42578125" style="65" customWidth="1"/>
    <col min="2829" max="2830" width="9.28515625" style="65" customWidth="1"/>
    <col min="2831" max="2831" width="6.42578125" style="65" customWidth="1"/>
    <col min="2832" max="2833" width="9.5703125" style="65" customWidth="1"/>
    <col min="2834" max="2834" width="6.42578125" style="65" customWidth="1"/>
    <col min="2835" max="2836" width="9.5703125" style="65" customWidth="1"/>
    <col min="2837" max="2837" width="6.7109375" style="65" customWidth="1"/>
    <col min="2838" max="2840" width="9.140625" style="65"/>
    <col min="2841" max="2841" width="10.85546875" style="65" bestFit="1" customWidth="1"/>
    <col min="2842" max="3062" width="9.140625" style="65"/>
    <col min="3063" max="3063" width="18.7109375" style="65" customWidth="1"/>
    <col min="3064" max="3065" width="9.42578125" style="65" customWidth="1"/>
    <col min="3066" max="3066" width="7.7109375" style="65" customWidth="1"/>
    <col min="3067" max="3067" width="9.28515625" style="65" customWidth="1"/>
    <col min="3068" max="3068" width="9.85546875" style="65" customWidth="1"/>
    <col min="3069" max="3069" width="7.140625" style="65" customWidth="1"/>
    <col min="3070" max="3070" width="8.5703125" style="65" customWidth="1"/>
    <col min="3071" max="3071" width="8.85546875" style="65" customWidth="1"/>
    <col min="3072" max="3072" width="7.140625" style="65" customWidth="1"/>
    <col min="3073" max="3073" width="9" style="65" customWidth="1"/>
    <col min="3074" max="3074" width="8.7109375" style="65" customWidth="1"/>
    <col min="3075" max="3075" width="6.5703125" style="65" customWidth="1"/>
    <col min="3076" max="3076" width="8.140625" style="65" customWidth="1"/>
    <col min="3077" max="3077" width="7.5703125" style="65" customWidth="1"/>
    <col min="3078" max="3078" width="7" style="65" customWidth="1"/>
    <col min="3079" max="3080" width="8.7109375" style="65" customWidth="1"/>
    <col min="3081" max="3081" width="7.28515625" style="65" customWidth="1"/>
    <col min="3082" max="3082" width="8.140625" style="65" customWidth="1"/>
    <col min="3083" max="3083" width="8.7109375" style="65" customWidth="1"/>
    <col min="3084" max="3084" width="6.42578125" style="65" customWidth="1"/>
    <col min="3085" max="3086" width="9.28515625" style="65" customWidth="1"/>
    <col min="3087" max="3087" width="6.42578125" style="65" customWidth="1"/>
    <col min="3088" max="3089" width="9.5703125" style="65" customWidth="1"/>
    <col min="3090" max="3090" width="6.42578125" style="65" customWidth="1"/>
    <col min="3091" max="3092" width="9.5703125" style="65" customWidth="1"/>
    <col min="3093" max="3093" width="6.7109375" style="65" customWidth="1"/>
    <col min="3094" max="3096" width="9.140625" style="65"/>
    <col min="3097" max="3097" width="10.85546875" style="65" bestFit="1" customWidth="1"/>
    <col min="3098" max="3318" width="9.140625" style="65"/>
    <col min="3319" max="3319" width="18.7109375" style="65" customWidth="1"/>
    <col min="3320" max="3321" width="9.42578125" style="65" customWidth="1"/>
    <col min="3322" max="3322" width="7.7109375" style="65" customWidth="1"/>
    <col min="3323" max="3323" width="9.28515625" style="65" customWidth="1"/>
    <col min="3324" max="3324" width="9.85546875" style="65" customWidth="1"/>
    <col min="3325" max="3325" width="7.140625" style="65" customWidth="1"/>
    <col min="3326" max="3326" width="8.5703125" style="65" customWidth="1"/>
    <col min="3327" max="3327" width="8.85546875" style="65" customWidth="1"/>
    <col min="3328" max="3328" width="7.140625" style="65" customWidth="1"/>
    <col min="3329" max="3329" width="9" style="65" customWidth="1"/>
    <col min="3330" max="3330" width="8.7109375" style="65" customWidth="1"/>
    <col min="3331" max="3331" width="6.5703125" style="65" customWidth="1"/>
    <col min="3332" max="3332" width="8.140625" style="65" customWidth="1"/>
    <col min="3333" max="3333" width="7.5703125" style="65" customWidth="1"/>
    <col min="3334" max="3334" width="7" style="65" customWidth="1"/>
    <col min="3335" max="3336" width="8.7109375" style="65" customWidth="1"/>
    <col min="3337" max="3337" width="7.28515625" style="65" customWidth="1"/>
    <col min="3338" max="3338" width="8.140625" style="65" customWidth="1"/>
    <col min="3339" max="3339" width="8.7109375" style="65" customWidth="1"/>
    <col min="3340" max="3340" width="6.42578125" style="65" customWidth="1"/>
    <col min="3341" max="3342" width="9.28515625" style="65" customWidth="1"/>
    <col min="3343" max="3343" width="6.42578125" style="65" customWidth="1"/>
    <col min="3344" max="3345" width="9.5703125" style="65" customWidth="1"/>
    <col min="3346" max="3346" width="6.42578125" style="65" customWidth="1"/>
    <col min="3347" max="3348" width="9.5703125" style="65" customWidth="1"/>
    <col min="3349" max="3349" width="6.7109375" style="65" customWidth="1"/>
    <col min="3350" max="3352" width="9.140625" style="65"/>
    <col min="3353" max="3353" width="10.85546875" style="65" bestFit="1" customWidth="1"/>
    <col min="3354" max="3574" width="9.140625" style="65"/>
    <col min="3575" max="3575" width="18.7109375" style="65" customWidth="1"/>
    <col min="3576" max="3577" width="9.42578125" style="65" customWidth="1"/>
    <col min="3578" max="3578" width="7.7109375" style="65" customWidth="1"/>
    <col min="3579" max="3579" width="9.28515625" style="65" customWidth="1"/>
    <col min="3580" max="3580" width="9.85546875" style="65" customWidth="1"/>
    <col min="3581" max="3581" width="7.140625" style="65" customWidth="1"/>
    <col min="3582" max="3582" width="8.5703125" style="65" customWidth="1"/>
    <col min="3583" max="3583" width="8.85546875" style="65" customWidth="1"/>
    <col min="3584" max="3584" width="7.140625" style="65" customWidth="1"/>
    <col min="3585" max="3585" width="9" style="65" customWidth="1"/>
    <col min="3586" max="3586" width="8.7109375" style="65" customWidth="1"/>
    <col min="3587" max="3587" width="6.5703125" style="65" customWidth="1"/>
    <col min="3588" max="3588" width="8.140625" style="65" customWidth="1"/>
    <col min="3589" max="3589" width="7.5703125" style="65" customWidth="1"/>
    <col min="3590" max="3590" width="7" style="65" customWidth="1"/>
    <col min="3591" max="3592" width="8.7109375" style="65" customWidth="1"/>
    <col min="3593" max="3593" width="7.28515625" style="65" customWidth="1"/>
    <col min="3594" max="3594" width="8.140625" style="65" customWidth="1"/>
    <col min="3595" max="3595" width="8.7109375" style="65" customWidth="1"/>
    <col min="3596" max="3596" width="6.42578125" style="65" customWidth="1"/>
    <col min="3597" max="3598" width="9.28515625" style="65" customWidth="1"/>
    <col min="3599" max="3599" width="6.42578125" style="65" customWidth="1"/>
    <col min="3600" max="3601" width="9.5703125" style="65" customWidth="1"/>
    <col min="3602" max="3602" width="6.42578125" style="65" customWidth="1"/>
    <col min="3603" max="3604" width="9.5703125" style="65" customWidth="1"/>
    <col min="3605" max="3605" width="6.7109375" style="65" customWidth="1"/>
    <col min="3606" max="3608" width="9.140625" style="65"/>
    <col min="3609" max="3609" width="10.85546875" style="65" bestFit="1" customWidth="1"/>
    <col min="3610" max="3830" width="9.140625" style="65"/>
    <col min="3831" max="3831" width="18.7109375" style="65" customWidth="1"/>
    <col min="3832" max="3833" width="9.42578125" style="65" customWidth="1"/>
    <col min="3834" max="3834" width="7.7109375" style="65" customWidth="1"/>
    <col min="3835" max="3835" width="9.28515625" style="65" customWidth="1"/>
    <col min="3836" max="3836" width="9.85546875" style="65" customWidth="1"/>
    <col min="3837" max="3837" width="7.140625" style="65" customWidth="1"/>
    <col min="3838" max="3838" width="8.5703125" style="65" customWidth="1"/>
    <col min="3839" max="3839" width="8.85546875" style="65" customWidth="1"/>
    <col min="3840" max="3840" width="7.140625" style="65" customWidth="1"/>
    <col min="3841" max="3841" width="9" style="65" customWidth="1"/>
    <col min="3842" max="3842" width="8.7109375" style="65" customWidth="1"/>
    <col min="3843" max="3843" width="6.5703125" style="65" customWidth="1"/>
    <col min="3844" max="3844" width="8.140625" style="65" customWidth="1"/>
    <col min="3845" max="3845" width="7.5703125" style="65" customWidth="1"/>
    <col min="3846" max="3846" width="7" style="65" customWidth="1"/>
    <col min="3847" max="3848" width="8.7109375" style="65" customWidth="1"/>
    <col min="3849" max="3849" width="7.28515625" style="65" customWidth="1"/>
    <col min="3850" max="3850" width="8.140625" style="65" customWidth="1"/>
    <col min="3851" max="3851" width="8.7109375" style="65" customWidth="1"/>
    <col min="3852" max="3852" width="6.42578125" style="65" customWidth="1"/>
    <col min="3853" max="3854" width="9.28515625" style="65" customWidth="1"/>
    <col min="3855" max="3855" width="6.42578125" style="65" customWidth="1"/>
    <col min="3856" max="3857" width="9.5703125" style="65" customWidth="1"/>
    <col min="3858" max="3858" width="6.42578125" style="65" customWidth="1"/>
    <col min="3859" max="3860" width="9.5703125" style="65" customWidth="1"/>
    <col min="3861" max="3861" width="6.7109375" style="65" customWidth="1"/>
    <col min="3862" max="3864" width="9.140625" style="65"/>
    <col min="3865" max="3865" width="10.85546875" style="65" bestFit="1" customWidth="1"/>
    <col min="3866" max="4086" width="9.140625" style="65"/>
    <col min="4087" max="4087" width="18.7109375" style="65" customWidth="1"/>
    <col min="4088" max="4089" width="9.42578125" style="65" customWidth="1"/>
    <col min="4090" max="4090" width="7.7109375" style="65" customWidth="1"/>
    <col min="4091" max="4091" width="9.28515625" style="65" customWidth="1"/>
    <col min="4092" max="4092" width="9.85546875" style="65" customWidth="1"/>
    <col min="4093" max="4093" width="7.140625" style="65" customWidth="1"/>
    <col min="4094" max="4094" width="8.5703125" style="65" customWidth="1"/>
    <col min="4095" max="4095" width="8.85546875" style="65" customWidth="1"/>
    <col min="4096" max="4096" width="7.140625" style="65" customWidth="1"/>
    <col min="4097" max="4097" width="9" style="65" customWidth="1"/>
    <col min="4098" max="4098" width="8.7109375" style="65" customWidth="1"/>
    <col min="4099" max="4099" width="6.5703125" style="65" customWidth="1"/>
    <col min="4100" max="4100" width="8.140625" style="65" customWidth="1"/>
    <col min="4101" max="4101" width="7.5703125" style="65" customWidth="1"/>
    <col min="4102" max="4102" width="7" style="65" customWidth="1"/>
    <col min="4103" max="4104" width="8.7109375" style="65" customWidth="1"/>
    <col min="4105" max="4105" width="7.28515625" style="65" customWidth="1"/>
    <col min="4106" max="4106" width="8.140625" style="65" customWidth="1"/>
    <col min="4107" max="4107" width="8.7109375" style="65" customWidth="1"/>
    <col min="4108" max="4108" width="6.42578125" style="65" customWidth="1"/>
    <col min="4109" max="4110" width="9.28515625" style="65" customWidth="1"/>
    <col min="4111" max="4111" width="6.42578125" style="65" customWidth="1"/>
    <col min="4112" max="4113" width="9.5703125" style="65" customWidth="1"/>
    <col min="4114" max="4114" width="6.42578125" style="65" customWidth="1"/>
    <col min="4115" max="4116" width="9.5703125" style="65" customWidth="1"/>
    <col min="4117" max="4117" width="6.7109375" style="65" customWidth="1"/>
    <col min="4118" max="4120" width="9.140625" style="65"/>
    <col min="4121" max="4121" width="10.85546875" style="65" bestFit="1" customWidth="1"/>
    <col min="4122" max="4342" width="9.140625" style="65"/>
    <col min="4343" max="4343" width="18.7109375" style="65" customWidth="1"/>
    <col min="4344" max="4345" width="9.42578125" style="65" customWidth="1"/>
    <col min="4346" max="4346" width="7.7109375" style="65" customWidth="1"/>
    <col min="4347" max="4347" width="9.28515625" style="65" customWidth="1"/>
    <col min="4348" max="4348" width="9.85546875" style="65" customWidth="1"/>
    <col min="4349" max="4349" width="7.140625" style="65" customWidth="1"/>
    <col min="4350" max="4350" width="8.5703125" style="65" customWidth="1"/>
    <col min="4351" max="4351" width="8.85546875" style="65" customWidth="1"/>
    <col min="4352" max="4352" width="7.140625" style="65" customWidth="1"/>
    <col min="4353" max="4353" width="9" style="65" customWidth="1"/>
    <col min="4354" max="4354" width="8.7109375" style="65" customWidth="1"/>
    <col min="4355" max="4355" width="6.5703125" style="65" customWidth="1"/>
    <col min="4356" max="4356" width="8.140625" style="65" customWidth="1"/>
    <col min="4357" max="4357" width="7.5703125" style="65" customWidth="1"/>
    <col min="4358" max="4358" width="7" style="65" customWidth="1"/>
    <col min="4359" max="4360" width="8.7109375" style="65" customWidth="1"/>
    <col min="4361" max="4361" width="7.28515625" style="65" customWidth="1"/>
    <col min="4362" max="4362" width="8.140625" style="65" customWidth="1"/>
    <col min="4363" max="4363" width="8.7109375" style="65" customWidth="1"/>
    <col min="4364" max="4364" width="6.42578125" style="65" customWidth="1"/>
    <col min="4365" max="4366" width="9.28515625" style="65" customWidth="1"/>
    <col min="4367" max="4367" width="6.42578125" style="65" customWidth="1"/>
    <col min="4368" max="4369" width="9.5703125" style="65" customWidth="1"/>
    <col min="4370" max="4370" width="6.42578125" style="65" customWidth="1"/>
    <col min="4371" max="4372" width="9.5703125" style="65" customWidth="1"/>
    <col min="4373" max="4373" width="6.7109375" style="65" customWidth="1"/>
    <col min="4374" max="4376" width="9.140625" style="65"/>
    <col min="4377" max="4377" width="10.85546875" style="65" bestFit="1" customWidth="1"/>
    <col min="4378" max="4598" width="9.140625" style="65"/>
    <col min="4599" max="4599" width="18.7109375" style="65" customWidth="1"/>
    <col min="4600" max="4601" width="9.42578125" style="65" customWidth="1"/>
    <col min="4602" max="4602" width="7.7109375" style="65" customWidth="1"/>
    <col min="4603" max="4603" width="9.28515625" style="65" customWidth="1"/>
    <col min="4604" max="4604" width="9.85546875" style="65" customWidth="1"/>
    <col min="4605" max="4605" width="7.140625" style="65" customWidth="1"/>
    <col min="4606" max="4606" width="8.5703125" style="65" customWidth="1"/>
    <col min="4607" max="4607" width="8.85546875" style="65" customWidth="1"/>
    <col min="4608" max="4608" width="7.140625" style="65" customWidth="1"/>
    <col min="4609" max="4609" width="9" style="65" customWidth="1"/>
    <col min="4610" max="4610" width="8.7109375" style="65" customWidth="1"/>
    <col min="4611" max="4611" width="6.5703125" style="65" customWidth="1"/>
    <col min="4612" max="4612" width="8.140625" style="65" customWidth="1"/>
    <col min="4613" max="4613" width="7.5703125" style="65" customWidth="1"/>
    <col min="4614" max="4614" width="7" style="65" customWidth="1"/>
    <col min="4615" max="4616" width="8.7109375" style="65" customWidth="1"/>
    <col min="4617" max="4617" width="7.28515625" style="65" customWidth="1"/>
    <col min="4618" max="4618" width="8.140625" style="65" customWidth="1"/>
    <col min="4619" max="4619" width="8.7109375" style="65" customWidth="1"/>
    <col min="4620" max="4620" width="6.42578125" style="65" customWidth="1"/>
    <col min="4621" max="4622" width="9.28515625" style="65" customWidth="1"/>
    <col min="4623" max="4623" width="6.42578125" style="65" customWidth="1"/>
    <col min="4624" max="4625" width="9.5703125" style="65" customWidth="1"/>
    <col min="4626" max="4626" width="6.42578125" style="65" customWidth="1"/>
    <col min="4627" max="4628" width="9.5703125" style="65" customWidth="1"/>
    <col min="4629" max="4629" width="6.7109375" style="65" customWidth="1"/>
    <col min="4630" max="4632" width="9.140625" style="65"/>
    <col min="4633" max="4633" width="10.85546875" style="65" bestFit="1" customWidth="1"/>
    <col min="4634" max="4854" width="9.140625" style="65"/>
    <col min="4855" max="4855" width="18.7109375" style="65" customWidth="1"/>
    <col min="4856" max="4857" width="9.42578125" style="65" customWidth="1"/>
    <col min="4858" max="4858" width="7.7109375" style="65" customWidth="1"/>
    <col min="4859" max="4859" width="9.28515625" style="65" customWidth="1"/>
    <col min="4860" max="4860" width="9.85546875" style="65" customWidth="1"/>
    <col min="4861" max="4861" width="7.140625" style="65" customWidth="1"/>
    <col min="4862" max="4862" width="8.5703125" style="65" customWidth="1"/>
    <col min="4863" max="4863" width="8.85546875" style="65" customWidth="1"/>
    <col min="4864" max="4864" width="7.140625" style="65" customWidth="1"/>
    <col min="4865" max="4865" width="9" style="65" customWidth="1"/>
    <col min="4866" max="4866" width="8.7109375" style="65" customWidth="1"/>
    <col min="4867" max="4867" width="6.5703125" style="65" customWidth="1"/>
    <col min="4868" max="4868" width="8.140625" style="65" customWidth="1"/>
    <col min="4869" max="4869" width="7.5703125" style="65" customWidth="1"/>
    <col min="4870" max="4870" width="7" style="65" customWidth="1"/>
    <col min="4871" max="4872" width="8.7109375" style="65" customWidth="1"/>
    <col min="4873" max="4873" width="7.28515625" style="65" customWidth="1"/>
    <col min="4874" max="4874" width="8.140625" style="65" customWidth="1"/>
    <col min="4875" max="4875" width="8.7109375" style="65" customWidth="1"/>
    <col min="4876" max="4876" width="6.42578125" style="65" customWidth="1"/>
    <col min="4877" max="4878" width="9.28515625" style="65" customWidth="1"/>
    <col min="4879" max="4879" width="6.42578125" style="65" customWidth="1"/>
    <col min="4880" max="4881" width="9.5703125" style="65" customWidth="1"/>
    <col min="4882" max="4882" width="6.42578125" style="65" customWidth="1"/>
    <col min="4883" max="4884" width="9.5703125" style="65" customWidth="1"/>
    <col min="4885" max="4885" width="6.7109375" style="65" customWidth="1"/>
    <col min="4886" max="4888" width="9.140625" style="65"/>
    <col min="4889" max="4889" width="10.85546875" style="65" bestFit="1" customWidth="1"/>
    <col min="4890" max="5110" width="9.140625" style="65"/>
    <col min="5111" max="5111" width="18.7109375" style="65" customWidth="1"/>
    <col min="5112" max="5113" width="9.42578125" style="65" customWidth="1"/>
    <col min="5114" max="5114" width="7.7109375" style="65" customWidth="1"/>
    <col min="5115" max="5115" width="9.28515625" style="65" customWidth="1"/>
    <col min="5116" max="5116" width="9.85546875" style="65" customWidth="1"/>
    <col min="5117" max="5117" width="7.140625" style="65" customWidth="1"/>
    <col min="5118" max="5118" width="8.5703125" style="65" customWidth="1"/>
    <col min="5119" max="5119" width="8.85546875" style="65" customWidth="1"/>
    <col min="5120" max="5120" width="7.140625" style="65" customWidth="1"/>
    <col min="5121" max="5121" width="9" style="65" customWidth="1"/>
    <col min="5122" max="5122" width="8.7109375" style="65" customWidth="1"/>
    <col min="5123" max="5123" width="6.5703125" style="65" customWidth="1"/>
    <col min="5124" max="5124" width="8.140625" style="65" customWidth="1"/>
    <col min="5125" max="5125" width="7.5703125" style="65" customWidth="1"/>
    <col min="5126" max="5126" width="7" style="65" customWidth="1"/>
    <col min="5127" max="5128" width="8.7109375" style="65" customWidth="1"/>
    <col min="5129" max="5129" width="7.28515625" style="65" customWidth="1"/>
    <col min="5130" max="5130" width="8.140625" style="65" customWidth="1"/>
    <col min="5131" max="5131" width="8.7109375" style="65" customWidth="1"/>
    <col min="5132" max="5132" width="6.42578125" style="65" customWidth="1"/>
    <col min="5133" max="5134" width="9.28515625" style="65" customWidth="1"/>
    <col min="5135" max="5135" width="6.42578125" style="65" customWidth="1"/>
    <col min="5136" max="5137" width="9.5703125" style="65" customWidth="1"/>
    <col min="5138" max="5138" width="6.42578125" style="65" customWidth="1"/>
    <col min="5139" max="5140" width="9.5703125" style="65" customWidth="1"/>
    <col min="5141" max="5141" width="6.7109375" style="65" customWidth="1"/>
    <col min="5142" max="5144" width="9.140625" style="65"/>
    <col min="5145" max="5145" width="10.85546875" style="65" bestFit="1" customWidth="1"/>
    <col min="5146" max="5366" width="9.140625" style="65"/>
    <col min="5367" max="5367" width="18.7109375" style="65" customWidth="1"/>
    <col min="5368" max="5369" width="9.42578125" style="65" customWidth="1"/>
    <col min="5370" max="5370" width="7.7109375" style="65" customWidth="1"/>
    <col min="5371" max="5371" width="9.28515625" style="65" customWidth="1"/>
    <col min="5372" max="5372" width="9.85546875" style="65" customWidth="1"/>
    <col min="5373" max="5373" width="7.140625" style="65" customWidth="1"/>
    <col min="5374" max="5374" width="8.5703125" style="65" customWidth="1"/>
    <col min="5375" max="5375" width="8.85546875" style="65" customWidth="1"/>
    <col min="5376" max="5376" width="7.140625" style="65" customWidth="1"/>
    <col min="5377" max="5377" width="9" style="65" customWidth="1"/>
    <col min="5378" max="5378" width="8.7109375" style="65" customWidth="1"/>
    <col min="5379" max="5379" width="6.5703125" style="65" customWidth="1"/>
    <col min="5380" max="5380" width="8.140625" style="65" customWidth="1"/>
    <col min="5381" max="5381" width="7.5703125" style="65" customWidth="1"/>
    <col min="5382" max="5382" width="7" style="65" customWidth="1"/>
    <col min="5383" max="5384" width="8.7109375" style="65" customWidth="1"/>
    <col min="5385" max="5385" width="7.28515625" style="65" customWidth="1"/>
    <col min="5386" max="5386" width="8.140625" style="65" customWidth="1"/>
    <col min="5387" max="5387" width="8.7109375" style="65" customWidth="1"/>
    <col min="5388" max="5388" width="6.42578125" style="65" customWidth="1"/>
    <col min="5389" max="5390" width="9.28515625" style="65" customWidth="1"/>
    <col min="5391" max="5391" width="6.42578125" style="65" customWidth="1"/>
    <col min="5392" max="5393" width="9.5703125" style="65" customWidth="1"/>
    <col min="5394" max="5394" width="6.42578125" style="65" customWidth="1"/>
    <col min="5395" max="5396" width="9.5703125" style="65" customWidth="1"/>
    <col min="5397" max="5397" width="6.7109375" style="65" customWidth="1"/>
    <col min="5398" max="5400" width="9.140625" style="65"/>
    <col min="5401" max="5401" width="10.85546875" style="65" bestFit="1" customWidth="1"/>
    <col min="5402" max="5622" width="9.140625" style="65"/>
    <col min="5623" max="5623" width="18.7109375" style="65" customWidth="1"/>
    <col min="5624" max="5625" width="9.42578125" style="65" customWidth="1"/>
    <col min="5626" max="5626" width="7.7109375" style="65" customWidth="1"/>
    <col min="5627" max="5627" width="9.28515625" style="65" customWidth="1"/>
    <col min="5628" max="5628" width="9.85546875" style="65" customWidth="1"/>
    <col min="5629" max="5629" width="7.140625" style="65" customWidth="1"/>
    <col min="5630" max="5630" width="8.5703125" style="65" customWidth="1"/>
    <col min="5631" max="5631" width="8.85546875" style="65" customWidth="1"/>
    <col min="5632" max="5632" width="7.140625" style="65" customWidth="1"/>
    <col min="5633" max="5633" width="9" style="65" customWidth="1"/>
    <col min="5634" max="5634" width="8.7109375" style="65" customWidth="1"/>
    <col min="5635" max="5635" width="6.5703125" style="65" customWidth="1"/>
    <col min="5636" max="5636" width="8.140625" style="65" customWidth="1"/>
    <col min="5637" max="5637" width="7.5703125" style="65" customWidth="1"/>
    <col min="5638" max="5638" width="7" style="65" customWidth="1"/>
    <col min="5639" max="5640" width="8.7109375" style="65" customWidth="1"/>
    <col min="5641" max="5641" width="7.28515625" style="65" customWidth="1"/>
    <col min="5642" max="5642" width="8.140625" style="65" customWidth="1"/>
    <col min="5643" max="5643" width="8.7109375" style="65" customWidth="1"/>
    <col min="5644" max="5644" width="6.42578125" style="65" customWidth="1"/>
    <col min="5645" max="5646" width="9.28515625" style="65" customWidth="1"/>
    <col min="5647" max="5647" width="6.42578125" style="65" customWidth="1"/>
    <col min="5648" max="5649" width="9.5703125" style="65" customWidth="1"/>
    <col min="5650" max="5650" width="6.42578125" style="65" customWidth="1"/>
    <col min="5651" max="5652" width="9.5703125" style="65" customWidth="1"/>
    <col min="5653" max="5653" width="6.7109375" style="65" customWidth="1"/>
    <col min="5654" max="5656" width="9.140625" style="65"/>
    <col min="5657" max="5657" width="10.85546875" style="65" bestFit="1" customWidth="1"/>
    <col min="5658" max="5878" width="9.140625" style="65"/>
    <col min="5879" max="5879" width="18.7109375" style="65" customWidth="1"/>
    <col min="5880" max="5881" width="9.42578125" style="65" customWidth="1"/>
    <col min="5882" max="5882" width="7.7109375" style="65" customWidth="1"/>
    <col min="5883" max="5883" width="9.28515625" style="65" customWidth="1"/>
    <col min="5884" max="5884" width="9.85546875" style="65" customWidth="1"/>
    <col min="5885" max="5885" width="7.140625" style="65" customWidth="1"/>
    <col min="5886" max="5886" width="8.5703125" style="65" customWidth="1"/>
    <col min="5887" max="5887" width="8.85546875" style="65" customWidth="1"/>
    <col min="5888" max="5888" width="7.140625" style="65" customWidth="1"/>
    <col min="5889" max="5889" width="9" style="65" customWidth="1"/>
    <col min="5890" max="5890" width="8.7109375" style="65" customWidth="1"/>
    <col min="5891" max="5891" width="6.5703125" style="65" customWidth="1"/>
    <col min="5892" max="5892" width="8.140625" style="65" customWidth="1"/>
    <col min="5893" max="5893" width="7.5703125" style="65" customWidth="1"/>
    <col min="5894" max="5894" width="7" style="65" customWidth="1"/>
    <col min="5895" max="5896" width="8.7109375" style="65" customWidth="1"/>
    <col min="5897" max="5897" width="7.28515625" style="65" customWidth="1"/>
    <col min="5898" max="5898" width="8.140625" style="65" customWidth="1"/>
    <col min="5899" max="5899" width="8.7109375" style="65" customWidth="1"/>
    <col min="5900" max="5900" width="6.42578125" style="65" customWidth="1"/>
    <col min="5901" max="5902" width="9.28515625" style="65" customWidth="1"/>
    <col min="5903" max="5903" width="6.42578125" style="65" customWidth="1"/>
    <col min="5904" max="5905" width="9.5703125" style="65" customWidth="1"/>
    <col min="5906" max="5906" width="6.42578125" style="65" customWidth="1"/>
    <col min="5907" max="5908" width="9.5703125" style="65" customWidth="1"/>
    <col min="5909" max="5909" width="6.7109375" style="65" customWidth="1"/>
    <col min="5910" max="5912" width="9.140625" style="65"/>
    <col min="5913" max="5913" width="10.85546875" style="65" bestFit="1" customWidth="1"/>
    <col min="5914" max="6134" width="9.140625" style="65"/>
    <col min="6135" max="6135" width="18.7109375" style="65" customWidth="1"/>
    <col min="6136" max="6137" width="9.42578125" style="65" customWidth="1"/>
    <col min="6138" max="6138" width="7.7109375" style="65" customWidth="1"/>
    <col min="6139" max="6139" width="9.28515625" style="65" customWidth="1"/>
    <col min="6140" max="6140" width="9.85546875" style="65" customWidth="1"/>
    <col min="6141" max="6141" width="7.140625" style="65" customWidth="1"/>
    <col min="6142" max="6142" width="8.5703125" style="65" customWidth="1"/>
    <col min="6143" max="6143" width="8.85546875" style="65" customWidth="1"/>
    <col min="6144" max="6144" width="7.140625" style="65" customWidth="1"/>
    <col min="6145" max="6145" width="9" style="65" customWidth="1"/>
    <col min="6146" max="6146" width="8.7109375" style="65" customWidth="1"/>
    <col min="6147" max="6147" width="6.5703125" style="65" customWidth="1"/>
    <col min="6148" max="6148" width="8.140625" style="65" customWidth="1"/>
    <col min="6149" max="6149" width="7.5703125" style="65" customWidth="1"/>
    <col min="6150" max="6150" width="7" style="65" customWidth="1"/>
    <col min="6151" max="6152" width="8.7109375" style="65" customWidth="1"/>
    <col min="6153" max="6153" width="7.28515625" style="65" customWidth="1"/>
    <col min="6154" max="6154" width="8.140625" style="65" customWidth="1"/>
    <col min="6155" max="6155" width="8.7109375" style="65" customWidth="1"/>
    <col min="6156" max="6156" width="6.42578125" style="65" customWidth="1"/>
    <col min="6157" max="6158" width="9.28515625" style="65" customWidth="1"/>
    <col min="6159" max="6159" width="6.42578125" style="65" customWidth="1"/>
    <col min="6160" max="6161" width="9.5703125" style="65" customWidth="1"/>
    <col min="6162" max="6162" width="6.42578125" style="65" customWidth="1"/>
    <col min="6163" max="6164" width="9.5703125" style="65" customWidth="1"/>
    <col min="6165" max="6165" width="6.7109375" style="65" customWidth="1"/>
    <col min="6166" max="6168" width="9.140625" style="65"/>
    <col min="6169" max="6169" width="10.85546875" style="65" bestFit="1" customWidth="1"/>
    <col min="6170" max="6390" width="9.140625" style="65"/>
    <col min="6391" max="6391" width="18.7109375" style="65" customWidth="1"/>
    <col min="6392" max="6393" width="9.42578125" style="65" customWidth="1"/>
    <col min="6394" max="6394" width="7.7109375" style="65" customWidth="1"/>
    <col min="6395" max="6395" width="9.28515625" style="65" customWidth="1"/>
    <col min="6396" max="6396" width="9.85546875" style="65" customWidth="1"/>
    <col min="6397" max="6397" width="7.140625" style="65" customWidth="1"/>
    <col min="6398" max="6398" width="8.5703125" style="65" customWidth="1"/>
    <col min="6399" max="6399" width="8.85546875" style="65" customWidth="1"/>
    <col min="6400" max="6400" width="7.140625" style="65" customWidth="1"/>
    <col min="6401" max="6401" width="9" style="65" customWidth="1"/>
    <col min="6402" max="6402" width="8.7109375" style="65" customWidth="1"/>
    <col min="6403" max="6403" width="6.5703125" style="65" customWidth="1"/>
    <col min="6404" max="6404" width="8.140625" style="65" customWidth="1"/>
    <col min="6405" max="6405" width="7.5703125" style="65" customWidth="1"/>
    <col min="6406" max="6406" width="7" style="65" customWidth="1"/>
    <col min="6407" max="6408" width="8.7109375" style="65" customWidth="1"/>
    <col min="6409" max="6409" width="7.28515625" style="65" customWidth="1"/>
    <col min="6410" max="6410" width="8.140625" style="65" customWidth="1"/>
    <col min="6411" max="6411" width="8.7109375" style="65" customWidth="1"/>
    <col min="6412" max="6412" width="6.42578125" style="65" customWidth="1"/>
    <col min="6413" max="6414" width="9.28515625" style="65" customWidth="1"/>
    <col min="6415" max="6415" width="6.42578125" style="65" customWidth="1"/>
    <col min="6416" max="6417" width="9.5703125" style="65" customWidth="1"/>
    <col min="6418" max="6418" width="6.42578125" style="65" customWidth="1"/>
    <col min="6419" max="6420" width="9.5703125" style="65" customWidth="1"/>
    <col min="6421" max="6421" width="6.7109375" style="65" customWidth="1"/>
    <col min="6422" max="6424" width="9.140625" style="65"/>
    <col min="6425" max="6425" width="10.85546875" style="65" bestFit="1" customWidth="1"/>
    <col min="6426" max="6646" width="9.140625" style="65"/>
    <col min="6647" max="6647" width="18.7109375" style="65" customWidth="1"/>
    <col min="6648" max="6649" width="9.42578125" style="65" customWidth="1"/>
    <col min="6650" max="6650" width="7.7109375" style="65" customWidth="1"/>
    <col min="6651" max="6651" width="9.28515625" style="65" customWidth="1"/>
    <col min="6652" max="6652" width="9.85546875" style="65" customWidth="1"/>
    <col min="6653" max="6653" width="7.140625" style="65" customWidth="1"/>
    <col min="6654" max="6654" width="8.5703125" style="65" customWidth="1"/>
    <col min="6655" max="6655" width="8.85546875" style="65" customWidth="1"/>
    <col min="6656" max="6656" width="7.140625" style="65" customWidth="1"/>
    <col min="6657" max="6657" width="9" style="65" customWidth="1"/>
    <col min="6658" max="6658" width="8.7109375" style="65" customWidth="1"/>
    <col min="6659" max="6659" width="6.5703125" style="65" customWidth="1"/>
    <col min="6660" max="6660" width="8.140625" style="65" customWidth="1"/>
    <col min="6661" max="6661" width="7.5703125" style="65" customWidth="1"/>
    <col min="6662" max="6662" width="7" style="65" customWidth="1"/>
    <col min="6663" max="6664" width="8.7109375" style="65" customWidth="1"/>
    <col min="6665" max="6665" width="7.28515625" style="65" customWidth="1"/>
    <col min="6666" max="6666" width="8.140625" style="65" customWidth="1"/>
    <col min="6667" max="6667" width="8.7109375" style="65" customWidth="1"/>
    <col min="6668" max="6668" width="6.42578125" style="65" customWidth="1"/>
    <col min="6669" max="6670" width="9.28515625" style="65" customWidth="1"/>
    <col min="6671" max="6671" width="6.42578125" style="65" customWidth="1"/>
    <col min="6672" max="6673" width="9.5703125" style="65" customWidth="1"/>
    <col min="6674" max="6674" width="6.42578125" style="65" customWidth="1"/>
    <col min="6675" max="6676" width="9.5703125" style="65" customWidth="1"/>
    <col min="6677" max="6677" width="6.7109375" style="65" customWidth="1"/>
    <col min="6678" max="6680" width="9.140625" style="65"/>
    <col min="6681" max="6681" width="10.85546875" style="65" bestFit="1" customWidth="1"/>
    <col min="6682" max="6902" width="9.140625" style="65"/>
    <col min="6903" max="6903" width="18.7109375" style="65" customWidth="1"/>
    <col min="6904" max="6905" width="9.42578125" style="65" customWidth="1"/>
    <col min="6906" max="6906" width="7.7109375" style="65" customWidth="1"/>
    <col min="6907" max="6907" width="9.28515625" style="65" customWidth="1"/>
    <col min="6908" max="6908" width="9.85546875" style="65" customWidth="1"/>
    <col min="6909" max="6909" width="7.140625" style="65" customWidth="1"/>
    <col min="6910" max="6910" width="8.5703125" style="65" customWidth="1"/>
    <col min="6911" max="6911" width="8.85546875" style="65" customWidth="1"/>
    <col min="6912" max="6912" width="7.140625" style="65" customWidth="1"/>
    <col min="6913" max="6913" width="9" style="65" customWidth="1"/>
    <col min="6914" max="6914" width="8.7109375" style="65" customWidth="1"/>
    <col min="6915" max="6915" width="6.5703125" style="65" customWidth="1"/>
    <col min="6916" max="6916" width="8.140625" style="65" customWidth="1"/>
    <col min="6917" max="6917" width="7.5703125" style="65" customWidth="1"/>
    <col min="6918" max="6918" width="7" style="65" customWidth="1"/>
    <col min="6919" max="6920" width="8.7109375" style="65" customWidth="1"/>
    <col min="6921" max="6921" width="7.28515625" style="65" customWidth="1"/>
    <col min="6922" max="6922" width="8.140625" style="65" customWidth="1"/>
    <col min="6923" max="6923" width="8.7109375" style="65" customWidth="1"/>
    <col min="6924" max="6924" width="6.42578125" style="65" customWidth="1"/>
    <col min="6925" max="6926" width="9.28515625" style="65" customWidth="1"/>
    <col min="6927" max="6927" width="6.42578125" style="65" customWidth="1"/>
    <col min="6928" max="6929" width="9.5703125" style="65" customWidth="1"/>
    <col min="6930" max="6930" width="6.42578125" style="65" customWidth="1"/>
    <col min="6931" max="6932" width="9.5703125" style="65" customWidth="1"/>
    <col min="6933" max="6933" width="6.7109375" style="65" customWidth="1"/>
    <col min="6934" max="6936" width="9.140625" style="65"/>
    <col min="6937" max="6937" width="10.85546875" style="65" bestFit="1" customWidth="1"/>
    <col min="6938" max="7158" width="9.140625" style="65"/>
    <col min="7159" max="7159" width="18.7109375" style="65" customWidth="1"/>
    <col min="7160" max="7161" width="9.42578125" style="65" customWidth="1"/>
    <col min="7162" max="7162" width="7.7109375" style="65" customWidth="1"/>
    <col min="7163" max="7163" width="9.28515625" style="65" customWidth="1"/>
    <col min="7164" max="7164" width="9.85546875" style="65" customWidth="1"/>
    <col min="7165" max="7165" width="7.140625" style="65" customWidth="1"/>
    <col min="7166" max="7166" width="8.5703125" style="65" customWidth="1"/>
    <col min="7167" max="7167" width="8.85546875" style="65" customWidth="1"/>
    <col min="7168" max="7168" width="7.140625" style="65" customWidth="1"/>
    <col min="7169" max="7169" width="9" style="65" customWidth="1"/>
    <col min="7170" max="7170" width="8.7109375" style="65" customWidth="1"/>
    <col min="7171" max="7171" width="6.5703125" style="65" customWidth="1"/>
    <col min="7172" max="7172" width="8.140625" style="65" customWidth="1"/>
    <col min="7173" max="7173" width="7.5703125" style="65" customWidth="1"/>
    <col min="7174" max="7174" width="7" style="65" customWidth="1"/>
    <col min="7175" max="7176" width="8.7109375" style="65" customWidth="1"/>
    <col min="7177" max="7177" width="7.28515625" style="65" customWidth="1"/>
    <col min="7178" max="7178" width="8.140625" style="65" customWidth="1"/>
    <col min="7179" max="7179" width="8.7109375" style="65" customWidth="1"/>
    <col min="7180" max="7180" width="6.42578125" style="65" customWidth="1"/>
    <col min="7181" max="7182" width="9.28515625" style="65" customWidth="1"/>
    <col min="7183" max="7183" width="6.42578125" style="65" customWidth="1"/>
    <col min="7184" max="7185" width="9.5703125" style="65" customWidth="1"/>
    <col min="7186" max="7186" width="6.42578125" style="65" customWidth="1"/>
    <col min="7187" max="7188" width="9.5703125" style="65" customWidth="1"/>
    <col min="7189" max="7189" width="6.7109375" style="65" customWidth="1"/>
    <col min="7190" max="7192" width="9.140625" style="65"/>
    <col min="7193" max="7193" width="10.85546875" style="65" bestFit="1" customWidth="1"/>
    <col min="7194" max="7414" width="9.140625" style="65"/>
    <col min="7415" max="7415" width="18.7109375" style="65" customWidth="1"/>
    <col min="7416" max="7417" width="9.42578125" style="65" customWidth="1"/>
    <col min="7418" max="7418" width="7.7109375" style="65" customWidth="1"/>
    <col min="7419" max="7419" width="9.28515625" style="65" customWidth="1"/>
    <col min="7420" max="7420" width="9.85546875" style="65" customWidth="1"/>
    <col min="7421" max="7421" width="7.140625" style="65" customWidth="1"/>
    <col min="7422" max="7422" width="8.5703125" style="65" customWidth="1"/>
    <col min="7423" max="7423" width="8.85546875" style="65" customWidth="1"/>
    <col min="7424" max="7424" width="7.140625" style="65" customWidth="1"/>
    <col min="7425" max="7425" width="9" style="65" customWidth="1"/>
    <col min="7426" max="7426" width="8.7109375" style="65" customWidth="1"/>
    <col min="7427" max="7427" width="6.5703125" style="65" customWidth="1"/>
    <col min="7428" max="7428" width="8.140625" style="65" customWidth="1"/>
    <col min="7429" max="7429" width="7.5703125" style="65" customWidth="1"/>
    <col min="7430" max="7430" width="7" style="65" customWidth="1"/>
    <col min="7431" max="7432" width="8.7109375" style="65" customWidth="1"/>
    <col min="7433" max="7433" width="7.28515625" style="65" customWidth="1"/>
    <col min="7434" max="7434" width="8.140625" style="65" customWidth="1"/>
    <col min="7435" max="7435" width="8.7109375" style="65" customWidth="1"/>
    <col min="7436" max="7436" width="6.42578125" style="65" customWidth="1"/>
    <col min="7437" max="7438" width="9.28515625" style="65" customWidth="1"/>
    <col min="7439" max="7439" width="6.42578125" style="65" customWidth="1"/>
    <col min="7440" max="7441" width="9.5703125" style="65" customWidth="1"/>
    <col min="7442" max="7442" width="6.42578125" style="65" customWidth="1"/>
    <col min="7443" max="7444" width="9.5703125" style="65" customWidth="1"/>
    <col min="7445" max="7445" width="6.7109375" style="65" customWidth="1"/>
    <col min="7446" max="7448" width="9.140625" style="65"/>
    <col min="7449" max="7449" width="10.85546875" style="65" bestFit="1" customWidth="1"/>
    <col min="7450" max="7670" width="9.140625" style="65"/>
    <col min="7671" max="7671" width="18.7109375" style="65" customWidth="1"/>
    <col min="7672" max="7673" width="9.42578125" style="65" customWidth="1"/>
    <col min="7674" max="7674" width="7.7109375" style="65" customWidth="1"/>
    <col min="7675" max="7675" width="9.28515625" style="65" customWidth="1"/>
    <col min="7676" max="7676" width="9.85546875" style="65" customWidth="1"/>
    <col min="7677" max="7677" width="7.140625" style="65" customWidth="1"/>
    <col min="7678" max="7678" width="8.5703125" style="65" customWidth="1"/>
    <col min="7679" max="7679" width="8.85546875" style="65" customWidth="1"/>
    <col min="7680" max="7680" width="7.140625" style="65" customWidth="1"/>
    <col min="7681" max="7681" width="9" style="65" customWidth="1"/>
    <col min="7682" max="7682" width="8.7109375" style="65" customWidth="1"/>
    <col min="7683" max="7683" width="6.5703125" style="65" customWidth="1"/>
    <col min="7684" max="7684" width="8.140625" style="65" customWidth="1"/>
    <col min="7685" max="7685" width="7.5703125" style="65" customWidth="1"/>
    <col min="7686" max="7686" width="7" style="65" customWidth="1"/>
    <col min="7687" max="7688" width="8.7109375" style="65" customWidth="1"/>
    <col min="7689" max="7689" width="7.28515625" style="65" customWidth="1"/>
    <col min="7690" max="7690" width="8.140625" style="65" customWidth="1"/>
    <col min="7691" max="7691" width="8.7109375" style="65" customWidth="1"/>
    <col min="7692" max="7692" width="6.42578125" style="65" customWidth="1"/>
    <col min="7693" max="7694" width="9.28515625" style="65" customWidth="1"/>
    <col min="7695" max="7695" width="6.42578125" style="65" customWidth="1"/>
    <col min="7696" max="7697" width="9.5703125" style="65" customWidth="1"/>
    <col min="7698" max="7698" width="6.42578125" style="65" customWidth="1"/>
    <col min="7699" max="7700" width="9.5703125" style="65" customWidth="1"/>
    <col min="7701" max="7701" width="6.7109375" style="65" customWidth="1"/>
    <col min="7702" max="7704" width="9.140625" style="65"/>
    <col min="7705" max="7705" width="10.85546875" style="65" bestFit="1" customWidth="1"/>
    <col min="7706" max="7926" width="9.140625" style="65"/>
    <col min="7927" max="7927" width="18.7109375" style="65" customWidth="1"/>
    <col min="7928" max="7929" width="9.42578125" style="65" customWidth="1"/>
    <col min="7930" max="7930" width="7.7109375" style="65" customWidth="1"/>
    <col min="7931" max="7931" width="9.28515625" style="65" customWidth="1"/>
    <col min="7932" max="7932" width="9.85546875" style="65" customWidth="1"/>
    <col min="7933" max="7933" width="7.140625" style="65" customWidth="1"/>
    <col min="7934" max="7934" width="8.5703125" style="65" customWidth="1"/>
    <col min="7935" max="7935" width="8.85546875" style="65" customWidth="1"/>
    <col min="7936" max="7936" width="7.140625" style="65" customWidth="1"/>
    <col min="7937" max="7937" width="9" style="65" customWidth="1"/>
    <col min="7938" max="7938" width="8.7109375" style="65" customWidth="1"/>
    <col min="7939" max="7939" width="6.5703125" style="65" customWidth="1"/>
    <col min="7940" max="7940" width="8.140625" style="65" customWidth="1"/>
    <col min="7941" max="7941" width="7.5703125" style="65" customWidth="1"/>
    <col min="7942" max="7942" width="7" style="65" customWidth="1"/>
    <col min="7943" max="7944" width="8.7109375" style="65" customWidth="1"/>
    <col min="7945" max="7945" width="7.28515625" style="65" customWidth="1"/>
    <col min="7946" max="7946" width="8.140625" style="65" customWidth="1"/>
    <col min="7947" max="7947" width="8.7109375" style="65" customWidth="1"/>
    <col min="7948" max="7948" width="6.42578125" style="65" customWidth="1"/>
    <col min="7949" max="7950" width="9.28515625" style="65" customWidth="1"/>
    <col min="7951" max="7951" width="6.42578125" style="65" customWidth="1"/>
    <col min="7952" max="7953" width="9.5703125" style="65" customWidth="1"/>
    <col min="7954" max="7954" width="6.42578125" style="65" customWidth="1"/>
    <col min="7955" max="7956" width="9.5703125" style="65" customWidth="1"/>
    <col min="7957" max="7957" width="6.7109375" style="65" customWidth="1"/>
    <col min="7958" max="7960" width="9.140625" style="65"/>
    <col min="7961" max="7961" width="10.85546875" style="65" bestFit="1" customWidth="1"/>
    <col min="7962" max="8182" width="9.140625" style="65"/>
    <col min="8183" max="8183" width="18.7109375" style="65" customWidth="1"/>
    <col min="8184" max="8185" width="9.42578125" style="65" customWidth="1"/>
    <col min="8186" max="8186" width="7.7109375" style="65" customWidth="1"/>
    <col min="8187" max="8187" width="9.28515625" style="65" customWidth="1"/>
    <col min="8188" max="8188" width="9.85546875" style="65" customWidth="1"/>
    <col min="8189" max="8189" width="7.140625" style="65" customWidth="1"/>
    <col min="8190" max="8190" width="8.5703125" style="65" customWidth="1"/>
    <col min="8191" max="8191" width="8.85546875" style="65" customWidth="1"/>
    <col min="8192" max="8192" width="7.140625" style="65" customWidth="1"/>
    <col min="8193" max="8193" width="9" style="65" customWidth="1"/>
    <col min="8194" max="8194" width="8.7109375" style="65" customWidth="1"/>
    <col min="8195" max="8195" width="6.5703125" style="65" customWidth="1"/>
    <col min="8196" max="8196" width="8.140625" style="65" customWidth="1"/>
    <col min="8197" max="8197" width="7.5703125" style="65" customWidth="1"/>
    <col min="8198" max="8198" width="7" style="65" customWidth="1"/>
    <col min="8199" max="8200" width="8.7109375" style="65" customWidth="1"/>
    <col min="8201" max="8201" width="7.28515625" style="65" customWidth="1"/>
    <col min="8202" max="8202" width="8.140625" style="65" customWidth="1"/>
    <col min="8203" max="8203" width="8.7109375" style="65" customWidth="1"/>
    <col min="8204" max="8204" width="6.42578125" style="65" customWidth="1"/>
    <col min="8205" max="8206" width="9.28515625" style="65" customWidth="1"/>
    <col min="8207" max="8207" width="6.42578125" style="65" customWidth="1"/>
    <col min="8208" max="8209" width="9.5703125" style="65" customWidth="1"/>
    <col min="8210" max="8210" width="6.42578125" style="65" customWidth="1"/>
    <col min="8211" max="8212" width="9.5703125" style="65" customWidth="1"/>
    <col min="8213" max="8213" width="6.7109375" style="65" customWidth="1"/>
    <col min="8214" max="8216" width="9.140625" style="65"/>
    <col min="8217" max="8217" width="10.85546875" style="65" bestFit="1" customWidth="1"/>
    <col min="8218" max="8438" width="9.140625" style="65"/>
    <col min="8439" max="8439" width="18.7109375" style="65" customWidth="1"/>
    <col min="8440" max="8441" width="9.42578125" style="65" customWidth="1"/>
    <col min="8442" max="8442" width="7.7109375" style="65" customWidth="1"/>
    <col min="8443" max="8443" width="9.28515625" style="65" customWidth="1"/>
    <col min="8444" max="8444" width="9.85546875" style="65" customWidth="1"/>
    <col min="8445" max="8445" width="7.140625" style="65" customWidth="1"/>
    <col min="8446" max="8446" width="8.5703125" style="65" customWidth="1"/>
    <col min="8447" max="8447" width="8.85546875" style="65" customWidth="1"/>
    <col min="8448" max="8448" width="7.140625" style="65" customWidth="1"/>
    <col min="8449" max="8449" width="9" style="65" customWidth="1"/>
    <col min="8450" max="8450" width="8.7109375" style="65" customWidth="1"/>
    <col min="8451" max="8451" width="6.5703125" style="65" customWidth="1"/>
    <col min="8452" max="8452" width="8.140625" style="65" customWidth="1"/>
    <col min="8453" max="8453" width="7.5703125" style="65" customWidth="1"/>
    <col min="8454" max="8454" width="7" style="65" customWidth="1"/>
    <col min="8455" max="8456" width="8.7109375" style="65" customWidth="1"/>
    <col min="8457" max="8457" width="7.28515625" style="65" customWidth="1"/>
    <col min="8458" max="8458" width="8.140625" style="65" customWidth="1"/>
    <col min="8459" max="8459" width="8.7109375" style="65" customWidth="1"/>
    <col min="8460" max="8460" width="6.42578125" style="65" customWidth="1"/>
    <col min="8461" max="8462" width="9.28515625" style="65" customWidth="1"/>
    <col min="8463" max="8463" width="6.42578125" style="65" customWidth="1"/>
    <col min="8464" max="8465" width="9.5703125" style="65" customWidth="1"/>
    <col min="8466" max="8466" width="6.42578125" style="65" customWidth="1"/>
    <col min="8467" max="8468" width="9.5703125" style="65" customWidth="1"/>
    <col min="8469" max="8469" width="6.7109375" style="65" customWidth="1"/>
    <col min="8470" max="8472" width="9.140625" style="65"/>
    <col min="8473" max="8473" width="10.85546875" style="65" bestFit="1" customWidth="1"/>
    <col min="8474" max="8694" width="9.140625" style="65"/>
    <col min="8695" max="8695" width="18.7109375" style="65" customWidth="1"/>
    <col min="8696" max="8697" width="9.42578125" style="65" customWidth="1"/>
    <col min="8698" max="8698" width="7.7109375" style="65" customWidth="1"/>
    <col min="8699" max="8699" width="9.28515625" style="65" customWidth="1"/>
    <col min="8700" max="8700" width="9.85546875" style="65" customWidth="1"/>
    <col min="8701" max="8701" width="7.140625" style="65" customWidth="1"/>
    <col min="8702" max="8702" width="8.5703125" style="65" customWidth="1"/>
    <col min="8703" max="8703" width="8.85546875" style="65" customWidth="1"/>
    <col min="8704" max="8704" width="7.140625" style="65" customWidth="1"/>
    <col min="8705" max="8705" width="9" style="65" customWidth="1"/>
    <col min="8706" max="8706" width="8.7109375" style="65" customWidth="1"/>
    <col min="8707" max="8707" width="6.5703125" style="65" customWidth="1"/>
    <col min="8708" max="8708" width="8.140625" style="65" customWidth="1"/>
    <col min="8709" max="8709" width="7.5703125" style="65" customWidth="1"/>
    <col min="8710" max="8710" width="7" style="65" customWidth="1"/>
    <col min="8711" max="8712" width="8.7109375" style="65" customWidth="1"/>
    <col min="8713" max="8713" width="7.28515625" style="65" customWidth="1"/>
    <col min="8714" max="8714" width="8.140625" style="65" customWidth="1"/>
    <col min="8715" max="8715" width="8.7109375" style="65" customWidth="1"/>
    <col min="8716" max="8716" width="6.42578125" style="65" customWidth="1"/>
    <col min="8717" max="8718" width="9.28515625" style="65" customWidth="1"/>
    <col min="8719" max="8719" width="6.42578125" style="65" customWidth="1"/>
    <col min="8720" max="8721" width="9.5703125" style="65" customWidth="1"/>
    <col min="8722" max="8722" width="6.42578125" style="65" customWidth="1"/>
    <col min="8723" max="8724" width="9.5703125" style="65" customWidth="1"/>
    <col min="8725" max="8725" width="6.7109375" style="65" customWidth="1"/>
    <col min="8726" max="8728" width="9.140625" style="65"/>
    <col min="8729" max="8729" width="10.85546875" style="65" bestFit="1" customWidth="1"/>
    <col min="8730" max="8950" width="9.140625" style="65"/>
    <col min="8951" max="8951" width="18.7109375" style="65" customWidth="1"/>
    <col min="8952" max="8953" width="9.42578125" style="65" customWidth="1"/>
    <col min="8954" max="8954" width="7.7109375" style="65" customWidth="1"/>
    <col min="8955" max="8955" width="9.28515625" style="65" customWidth="1"/>
    <col min="8956" max="8956" width="9.85546875" style="65" customWidth="1"/>
    <col min="8957" max="8957" width="7.140625" style="65" customWidth="1"/>
    <col min="8958" max="8958" width="8.5703125" style="65" customWidth="1"/>
    <col min="8959" max="8959" width="8.85546875" style="65" customWidth="1"/>
    <col min="8960" max="8960" width="7.140625" style="65" customWidth="1"/>
    <col min="8961" max="8961" width="9" style="65" customWidth="1"/>
    <col min="8962" max="8962" width="8.7109375" style="65" customWidth="1"/>
    <col min="8963" max="8963" width="6.5703125" style="65" customWidth="1"/>
    <col min="8964" max="8964" width="8.140625" style="65" customWidth="1"/>
    <col min="8965" max="8965" width="7.5703125" style="65" customWidth="1"/>
    <col min="8966" max="8966" width="7" style="65" customWidth="1"/>
    <col min="8967" max="8968" width="8.7109375" style="65" customWidth="1"/>
    <col min="8969" max="8969" width="7.28515625" style="65" customWidth="1"/>
    <col min="8970" max="8970" width="8.140625" style="65" customWidth="1"/>
    <col min="8971" max="8971" width="8.7109375" style="65" customWidth="1"/>
    <col min="8972" max="8972" width="6.42578125" style="65" customWidth="1"/>
    <col min="8973" max="8974" width="9.28515625" style="65" customWidth="1"/>
    <col min="8975" max="8975" width="6.42578125" style="65" customWidth="1"/>
    <col min="8976" max="8977" width="9.5703125" style="65" customWidth="1"/>
    <col min="8978" max="8978" width="6.42578125" style="65" customWidth="1"/>
    <col min="8979" max="8980" width="9.5703125" style="65" customWidth="1"/>
    <col min="8981" max="8981" width="6.7109375" style="65" customWidth="1"/>
    <col min="8982" max="8984" width="9.140625" style="65"/>
    <col min="8985" max="8985" width="10.85546875" style="65" bestFit="1" customWidth="1"/>
    <col min="8986" max="9206" width="9.140625" style="65"/>
    <col min="9207" max="9207" width="18.7109375" style="65" customWidth="1"/>
    <col min="9208" max="9209" width="9.42578125" style="65" customWidth="1"/>
    <col min="9210" max="9210" width="7.7109375" style="65" customWidth="1"/>
    <col min="9211" max="9211" width="9.28515625" style="65" customWidth="1"/>
    <col min="9212" max="9212" width="9.85546875" style="65" customWidth="1"/>
    <col min="9213" max="9213" width="7.140625" style="65" customWidth="1"/>
    <col min="9214" max="9214" width="8.5703125" style="65" customWidth="1"/>
    <col min="9215" max="9215" width="8.85546875" style="65" customWidth="1"/>
    <col min="9216" max="9216" width="7.140625" style="65" customWidth="1"/>
    <col min="9217" max="9217" width="9" style="65" customWidth="1"/>
    <col min="9218" max="9218" width="8.7109375" style="65" customWidth="1"/>
    <col min="9219" max="9219" width="6.5703125" style="65" customWidth="1"/>
    <col min="9220" max="9220" width="8.140625" style="65" customWidth="1"/>
    <col min="9221" max="9221" width="7.5703125" style="65" customWidth="1"/>
    <col min="9222" max="9222" width="7" style="65" customWidth="1"/>
    <col min="9223" max="9224" width="8.7109375" style="65" customWidth="1"/>
    <col min="9225" max="9225" width="7.28515625" style="65" customWidth="1"/>
    <col min="9226" max="9226" width="8.140625" style="65" customWidth="1"/>
    <col min="9227" max="9227" width="8.7109375" style="65" customWidth="1"/>
    <col min="9228" max="9228" width="6.42578125" style="65" customWidth="1"/>
    <col min="9229" max="9230" width="9.28515625" style="65" customWidth="1"/>
    <col min="9231" max="9231" width="6.42578125" style="65" customWidth="1"/>
    <col min="9232" max="9233" width="9.5703125" style="65" customWidth="1"/>
    <col min="9234" max="9234" width="6.42578125" style="65" customWidth="1"/>
    <col min="9235" max="9236" width="9.5703125" style="65" customWidth="1"/>
    <col min="9237" max="9237" width="6.7109375" style="65" customWidth="1"/>
    <col min="9238" max="9240" width="9.140625" style="65"/>
    <col min="9241" max="9241" width="10.85546875" style="65" bestFit="1" customWidth="1"/>
    <col min="9242" max="9462" width="9.140625" style="65"/>
    <col min="9463" max="9463" width="18.7109375" style="65" customWidth="1"/>
    <col min="9464" max="9465" width="9.42578125" style="65" customWidth="1"/>
    <col min="9466" max="9466" width="7.7109375" style="65" customWidth="1"/>
    <col min="9467" max="9467" width="9.28515625" style="65" customWidth="1"/>
    <col min="9468" max="9468" width="9.85546875" style="65" customWidth="1"/>
    <col min="9469" max="9469" width="7.140625" style="65" customWidth="1"/>
    <col min="9470" max="9470" width="8.5703125" style="65" customWidth="1"/>
    <col min="9471" max="9471" width="8.85546875" style="65" customWidth="1"/>
    <col min="9472" max="9472" width="7.140625" style="65" customWidth="1"/>
    <col min="9473" max="9473" width="9" style="65" customWidth="1"/>
    <col min="9474" max="9474" width="8.7109375" style="65" customWidth="1"/>
    <col min="9475" max="9475" width="6.5703125" style="65" customWidth="1"/>
    <col min="9476" max="9476" width="8.140625" style="65" customWidth="1"/>
    <col min="9477" max="9477" width="7.5703125" style="65" customWidth="1"/>
    <col min="9478" max="9478" width="7" style="65" customWidth="1"/>
    <col min="9479" max="9480" width="8.7109375" style="65" customWidth="1"/>
    <col min="9481" max="9481" width="7.28515625" style="65" customWidth="1"/>
    <col min="9482" max="9482" width="8.140625" style="65" customWidth="1"/>
    <col min="9483" max="9483" width="8.7109375" style="65" customWidth="1"/>
    <col min="9484" max="9484" width="6.42578125" style="65" customWidth="1"/>
    <col min="9485" max="9486" width="9.28515625" style="65" customWidth="1"/>
    <col min="9487" max="9487" width="6.42578125" style="65" customWidth="1"/>
    <col min="9488" max="9489" width="9.5703125" style="65" customWidth="1"/>
    <col min="9490" max="9490" width="6.42578125" style="65" customWidth="1"/>
    <col min="9491" max="9492" width="9.5703125" style="65" customWidth="1"/>
    <col min="9493" max="9493" width="6.7109375" style="65" customWidth="1"/>
    <col min="9494" max="9496" width="9.140625" style="65"/>
    <col min="9497" max="9497" width="10.85546875" style="65" bestFit="1" customWidth="1"/>
    <col min="9498" max="9718" width="9.140625" style="65"/>
    <col min="9719" max="9719" width="18.7109375" style="65" customWidth="1"/>
    <col min="9720" max="9721" width="9.42578125" style="65" customWidth="1"/>
    <col min="9722" max="9722" width="7.7109375" style="65" customWidth="1"/>
    <col min="9723" max="9723" width="9.28515625" style="65" customWidth="1"/>
    <col min="9724" max="9724" width="9.85546875" style="65" customWidth="1"/>
    <col min="9725" max="9725" width="7.140625" style="65" customWidth="1"/>
    <col min="9726" max="9726" width="8.5703125" style="65" customWidth="1"/>
    <col min="9727" max="9727" width="8.85546875" style="65" customWidth="1"/>
    <col min="9728" max="9728" width="7.140625" style="65" customWidth="1"/>
    <col min="9729" max="9729" width="9" style="65" customWidth="1"/>
    <col min="9730" max="9730" width="8.7109375" style="65" customWidth="1"/>
    <col min="9731" max="9731" width="6.5703125" style="65" customWidth="1"/>
    <col min="9732" max="9732" width="8.140625" style="65" customWidth="1"/>
    <col min="9733" max="9733" width="7.5703125" style="65" customWidth="1"/>
    <col min="9734" max="9734" width="7" style="65" customWidth="1"/>
    <col min="9735" max="9736" width="8.7109375" style="65" customWidth="1"/>
    <col min="9737" max="9737" width="7.28515625" style="65" customWidth="1"/>
    <col min="9738" max="9738" width="8.140625" style="65" customWidth="1"/>
    <col min="9739" max="9739" width="8.7109375" style="65" customWidth="1"/>
    <col min="9740" max="9740" width="6.42578125" style="65" customWidth="1"/>
    <col min="9741" max="9742" width="9.28515625" style="65" customWidth="1"/>
    <col min="9743" max="9743" width="6.42578125" style="65" customWidth="1"/>
    <col min="9744" max="9745" width="9.5703125" style="65" customWidth="1"/>
    <col min="9746" max="9746" width="6.42578125" style="65" customWidth="1"/>
    <col min="9747" max="9748" width="9.5703125" style="65" customWidth="1"/>
    <col min="9749" max="9749" width="6.7109375" style="65" customWidth="1"/>
    <col min="9750" max="9752" width="9.140625" style="65"/>
    <col min="9753" max="9753" width="10.85546875" style="65" bestFit="1" customWidth="1"/>
    <col min="9754" max="9974" width="9.140625" style="65"/>
    <col min="9975" max="9975" width="18.7109375" style="65" customWidth="1"/>
    <col min="9976" max="9977" width="9.42578125" style="65" customWidth="1"/>
    <col min="9978" max="9978" width="7.7109375" style="65" customWidth="1"/>
    <col min="9979" max="9979" width="9.28515625" style="65" customWidth="1"/>
    <col min="9980" max="9980" width="9.85546875" style="65" customWidth="1"/>
    <col min="9981" max="9981" width="7.140625" style="65" customWidth="1"/>
    <col min="9982" max="9982" width="8.5703125" style="65" customWidth="1"/>
    <col min="9983" max="9983" width="8.85546875" style="65" customWidth="1"/>
    <col min="9984" max="9984" width="7.140625" style="65" customWidth="1"/>
    <col min="9985" max="9985" width="9" style="65" customWidth="1"/>
    <col min="9986" max="9986" width="8.7109375" style="65" customWidth="1"/>
    <col min="9987" max="9987" width="6.5703125" style="65" customWidth="1"/>
    <col min="9988" max="9988" width="8.140625" style="65" customWidth="1"/>
    <col min="9989" max="9989" width="7.5703125" style="65" customWidth="1"/>
    <col min="9990" max="9990" width="7" style="65" customWidth="1"/>
    <col min="9991" max="9992" width="8.7109375" style="65" customWidth="1"/>
    <col min="9993" max="9993" width="7.28515625" style="65" customWidth="1"/>
    <col min="9994" max="9994" width="8.140625" style="65" customWidth="1"/>
    <col min="9995" max="9995" width="8.7109375" style="65" customWidth="1"/>
    <col min="9996" max="9996" width="6.42578125" style="65" customWidth="1"/>
    <col min="9997" max="9998" width="9.28515625" style="65" customWidth="1"/>
    <col min="9999" max="9999" width="6.42578125" style="65" customWidth="1"/>
    <col min="10000" max="10001" width="9.5703125" style="65" customWidth="1"/>
    <col min="10002" max="10002" width="6.42578125" style="65" customWidth="1"/>
    <col min="10003" max="10004" width="9.5703125" style="65" customWidth="1"/>
    <col min="10005" max="10005" width="6.7109375" style="65" customWidth="1"/>
    <col min="10006" max="10008" width="9.140625" style="65"/>
    <col min="10009" max="10009" width="10.85546875" style="65" bestFit="1" customWidth="1"/>
    <col min="10010" max="10230" width="9.140625" style="65"/>
    <col min="10231" max="10231" width="18.7109375" style="65" customWidth="1"/>
    <col min="10232" max="10233" width="9.42578125" style="65" customWidth="1"/>
    <col min="10234" max="10234" width="7.7109375" style="65" customWidth="1"/>
    <col min="10235" max="10235" width="9.28515625" style="65" customWidth="1"/>
    <col min="10236" max="10236" width="9.85546875" style="65" customWidth="1"/>
    <col min="10237" max="10237" width="7.140625" style="65" customWidth="1"/>
    <col min="10238" max="10238" width="8.5703125" style="65" customWidth="1"/>
    <col min="10239" max="10239" width="8.85546875" style="65" customWidth="1"/>
    <col min="10240" max="10240" width="7.140625" style="65" customWidth="1"/>
    <col min="10241" max="10241" width="9" style="65" customWidth="1"/>
    <col min="10242" max="10242" width="8.7109375" style="65" customWidth="1"/>
    <col min="10243" max="10243" width="6.5703125" style="65" customWidth="1"/>
    <col min="10244" max="10244" width="8.140625" style="65" customWidth="1"/>
    <col min="10245" max="10245" width="7.5703125" style="65" customWidth="1"/>
    <col min="10246" max="10246" width="7" style="65" customWidth="1"/>
    <col min="10247" max="10248" width="8.7109375" style="65" customWidth="1"/>
    <col min="10249" max="10249" width="7.28515625" style="65" customWidth="1"/>
    <col min="10250" max="10250" width="8.140625" style="65" customWidth="1"/>
    <col min="10251" max="10251" width="8.7109375" style="65" customWidth="1"/>
    <col min="10252" max="10252" width="6.42578125" style="65" customWidth="1"/>
    <col min="10253" max="10254" width="9.28515625" style="65" customWidth="1"/>
    <col min="10255" max="10255" width="6.42578125" style="65" customWidth="1"/>
    <col min="10256" max="10257" width="9.5703125" style="65" customWidth="1"/>
    <col min="10258" max="10258" width="6.42578125" style="65" customWidth="1"/>
    <col min="10259" max="10260" width="9.5703125" style="65" customWidth="1"/>
    <col min="10261" max="10261" width="6.7109375" style="65" customWidth="1"/>
    <col min="10262" max="10264" width="9.140625" style="65"/>
    <col min="10265" max="10265" width="10.85546875" style="65" bestFit="1" customWidth="1"/>
    <col min="10266" max="10486" width="9.140625" style="65"/>
    <col min="10487" max="10487" width="18.7109375" style="65" customWidth="1"/>
    <col min="10488" max="10489" width="9.42578125" style="65" customWidth="1"/>
    <col min="10490" max="10490" width="7.7109375" style="65" customWidth="1"/>
    <col min="10491" max="10491" width="9.28515625" style="65" customWidth="1"/>
    <col min="10492" max="10492" width="9.85546875" style="65" customWidth="1"/>
    <col min="10493" max="10493" width="7.140625" style="65" customWidth="1"/>
    <col min="10494" max="10494" width="8.5703125" style="65" customWidth="1"/>
    <col min="10495" max="10495" width="8.85546875" style="65" customWidth="1"/>
    <col min="10496" max="10496" width="7.140625" style="65" customWidth="1"/>
    <col min="10497" max="10497" width="9" style="65" customWidth="1"/>
    <col min="10498" max="10498" width="8.7109375" style="65" customWidth="1"/>
    <col min="10499" max="10499" width="6.5703125" style="65" customWidth="1"/>
    <col min="10500" max="10500" width="8.140625" style="65" customWidth="1"/>
    <col min="10501" max="10501" width="7.5703125" style="65" customWidth="1"/>
    <col min="10502" max="10502" width="7" style="65" customWidth="1"/>
    <col min="10503" max="10504" width="8.7109375" style="65" customWidth="1"/>
    <col min="10505" max="10505" width="7.28515625" style="65" customWidth="1"/>
    <col min="10506" max="10506" width="8.140625" style="65" customWidth="1"/>
    <col min="10507" max="10507" width="8.7109375" style="65" customWidth="1"/>
    <col min="10508" max="10508" width="6.42578125" style="65" customWidth="1"/>
    <col min="10509" max="10510" width="9.28515625" style="65" customWidth="1"/>
    <col min="10511" max="10511" width="6.42578125" style="65" customWidth="1"/>
    <col min="10512" max="10513" width="9.5703125" style="65" customWidth="1"/>
    <col min="10514" max="10514" width="6.42578125" style="65" customWidth="1"/>
    <col min="10515" max="10516" width="9.5703125" style="65" customWidth="1"/>
    <col min="10517" max="10517" width="6.7109375" style="65" customWidth="1"/>
    <col min="10518" max="10520" width="9.140625" style="65"/>
    <col min="10521" max="10521" width="10.85546875" style="65" bestFit="1" customWidth="1"/>
    <col min="10522" max="10742" width="9.140625" style="65"/>
    <col min="10743" max="10743" width="18.7109375" style="65" customWidth="1"/>
    <col min="10744" max="10745" width="9.42578125" style="65" customWidth="1"/>
    <col min="10746" max="10746" width="7.7109375" style="65" customWidth="1"/>
    <col min="10747" max="10747" width="9.28515625" style="65" customWidth="1"/>
    <col min="10748" max="10748" width="9.85546875" style="65" customWidth="1"/>
    <col min="10749" max="10749" width="7.140625" style="65" customWidth="1"/>
    <col min="10750" max="10750" width="8.5703125" style="65" customWidth="1"/>
    <col min="10751" max="10751" width="8.85546875" style="65" customWidth="1"/>
    <col min="10752" max="10752" width="7.140625" style="65" customWidth="1"/>
    <col min="10753" max="10753" width="9" style="65" customWidth="1"/>
    <col min="10754" max="10754" width="8.7109375" style="65" customWidth="1"/>
    <col min="10755" max="10755" width="6.5703125" style="65" customWidth="1"/>
    <col min="10756" max="10756" width="8.140625" style="65" customWidth="1"/>
    <col min="10757" max="10757" width="7.5703125" style="65" customWidth="1"/>
    <col min="10758" max="10758" width="7" style="65" customWidth="1"/>
    <col min="10759" max="10760" width="8.7109375" style="65" customWidth="1"/>
    <col min="10761" max="10761" width="7.28515625" style="65" customWidth="1"/>
    <col min="10762" max="10762" width="8.140625" style="65" customWidth="1"/>
    <col min="10763" max="10763" width="8.7109375" style="65" customWidth="1"/>
    <col min="10764" max="10764" width="6.42578125" style="65" customWidth="1"/>
    <col min="10765" max="10766" width="9.28515625" style="65" customWidth="1"/>
    <col min="10767" max="10767" width="6.42578125" style="65" customWidth="1"/>
    <col min="10768" max="10769" width="9.5703125" style="65" customWidth="1"/>
    <col min="10770" max="10770" width="6.42578125" style="65" customWidth="1"/>
    <col min="10771" max="10772" width="9.5703125" style="65" customWidth="1"/>
    <col min="10773" max="10773" width="6.7109375" style="65" customWidth="1"/>
    <col min="10774" max="10776" width="9.140625" style="65"/>
    <col min="10777" max="10777" width="10.85546875" style="65" bestFit="1" customWidth="1"/>
    <col min="10778" max="10998" width="9.140625" style="65"/>
    <col min="10999" max="10999" width="18.7109375" style="65" customWidth="1"/>
    <col min="11000" max="11001" width="9.42578125" style="65" customWidth="1"/>
    <col min="11002" max="11002" width="7.7109375" style="65" customWidth="1"/>
    <col min="11003" max="11003" width="9.28515625" style="65" customWidth="1"/>
    <col min="11004" max="11004" width="9.85546875" style="65" customWidth="1"/>
    <col min="11005" max="11005" width="7.140625" style="65" customWidth="1"/>
    <col min="11006" max="11006" width="8.5703125" style="65" customWidth="1"/>
    <col min="11007" max="11007" width="8.85546875" style="65" customWidth="1"/>
    <col min="11008" max="11008" width="7.140625" style="65" customWidth="1"/>
    <col min="11009" max="11009" width="9" style="65" customWidth="1"/>
    <col min="11010" max="11010" width="8.7109375" style="65" customWidth="1"/>
    <col min="11011" max="11011" width="6.5703125" style="65" customWidth="1"/>
    <col min="11012" max="11012" width="8.140625" style="65" customWidth="1"/>
    <col min="11013" max="11013" width="7.5703125" style="65" customWidth="1"/>
    <col min="11014" max="11014" width="7" style="65" customWidth="1"/>
    <col min="11015" max="11016" width="8.7109375" style="65" customWidth="1"/>
    <col min="11017" max="11017" width="7.28515625" style="65" customWidth="1"/>
    <col min="11018" max="11018" width="8.140625" style="65" customWidth="1"/>
    <col min="11019" max="11019" width="8.7109375" style="65" customWidth="1"/>
    <col min="11020" max="11020" width="6.42578125" style="65" customWidth="1"/>
    <col min="11021" max="11022" width="9.28515625" style="65" customWidth="1"/>
    <col min="11023" max="11023" width="6.42578125" style="65" customWidth="1"/>
    <col min="11024" max="11025" width="9.5703125" style="65" customWidth="1"/>
    <col min="11026" max="11026" width="6.42578125" style="65" customWidth="1"/>
    <col min="11027" max="11028" width="9.5703125" style="65" customWidth="1"/>
    <col min="11029" max="11029" width="6.7109375" style="65" customWidth="1"/>
    <col min="11030" max="11032" width="9.140625" style="65"/>
    <col min="11033" max="11033" width="10.85546875" style="65" bestFit="1" customWidth="1"/>
    <col min="11034" max="11254" width="9.140625" style="65"/>
    <col min="11255" max="11255" width="18.7109375" style="65" customWidth="1"/>
    <col min="11256" max="11257" width="9.42578125" style="65" customWidth="1"/>
    <col min="11258" max="11258" width="7.7109375" style="65" customWidth="1"/>
    <col min="11259" max="11259" width="9.28515625" style="65" customWidth="1"/>
    <col min="11260" max="11260" width="9.85546875" style="65" customWidth="1"/>
    <col min="11261" max="11261" width="7.140625" style="65" customWidth="1"/>
    <col min="11262" max="11262" width="8.5703125" style="65" customWidth="1"/>
    <col min="11263" max="11263" width="8.85546875" style="65" customWidth="1"/>
    <col min="11264" max="11264" width="7.140625" style="65" customWidth="1"/>
    <col min="11265" max="11265" width="9" style="65" customWidth="1"/>
    <col min="11266" max="11266" width="8.7109375" style="65" customWidth="1"/>
    <col min="11267" max="11267" width="6.5703125" style="65" customWidth="1"/>
    <col min="11268" max="11268" width="8.140625" style="65" customWidth="1"/>
    <col min="11269" max="11269" width="7.5703125" style="65" customWidth="1"/>
    <col min="11270" max="11270" width="7" style="65" customWidth="1"/>
    <col min="11271" max="11272" width="8.7109375" style="65" customWidth="1"/>
    <col min="11273" max="11273" width="7.28515625" style="65" customWidth="1"/>
    <col min="11274" max="11274" width="8.140625" style="65" customWidth="1"/>
    <col min="11275" max="11275" width="8.7109375" style="65" customWidth="1"/>
    <col min="11276" max="11276" width="6.42578125" style="65" customWidth="1"/>
    <col min="11277" max="11278" width="9.28515625" style="65" customWidth="1"/>
    <col min="11279" max="11279" width="6.42578125" style="65" customWidth="1"/>
    <col min="11280" max="11281" width="9.5703125" style="65" customWidth="1"/>
    <col min="11282" max="11282" width="6.42578125" style="65" customWidth="1"/>
    <col min="11283" max="11284" width="9.5703125" style="65" customWidth="1"/>
    <col min="11285" max="11285" width="6.7109375" style="65" customWidth="1"/>
    <col min="11286" max="11288" width="9.140625" style="65"/>
    <col min="11289" max="11289" width="10.85546875" style="65" bestFit="1" customWidth="1"/>
    <col min="11290" max="11510" width="9.140625" style="65"/>
    <col min="11511" max="11511" width="18.7109375" style="65" customWidth="1"/>
    <col min="11512" max="11513" width="9.42578125" style="65" customWidth="1"/>
    <col min="11514" max="11514" width="7.7109375" style="65" customWidth="1"/>
    <col min="11515" max="11515" width="9.28515625" style="65" customWidth="1"/>
    <col min="11516" max="11516" width="9.85546875" style="65" customWidth="1"/>
    <col min="11517" max="11517" width="7.140625" style="65" customWidth="1"/>
    <col min="11518" max="11518" width="8.5703125" style="65" customWidth="1"/>
    <col min="11519" max="11519" width="8.85546875" style="65" customWidth="1"/>
    <col min="11520" max="11520" width="7.140625" style="65" customWidth="1"/>
    <col min="11521" max="11521" width="9" style="65" customWidth="1"/>
    <col min="11522" max="11522" width="8.7109375" style="65" customWidth="1"/>
    <col min="11523" max="11523" width="6.5703125" style="65" customWidth="1"/>
    <col min="11524" max="11524" width="8.140625" style="65" customWidth="1"/>
    <col min="11525" max="11525" width="7.5703125" style="65" customWidth="1"/>
    <col min="11526" max="11526" width="7" style="65" customWidth="1"/>
    <col min="11527" max="11528" width="8.7109375" style="65" customWidth="1"/>
    <col min="11529" max="11529" width="7.28515625" style="65" customWidth="1"/>
    <col min="11530" max="11530" width="8.140625" style="65" customWidth="1"/>
    <col min="11531" max="11531" width="8.7109375" style="65" customWidth="1"/>
    <col min="11532" max="11532" width="6.42578125" style="65" customWidth="1"/>
    <col min="11533" max="11534" width="9.28515625" style="65" customWidth="1"/>
    <col min="11535" max="11535" width="6.42578125" style="65" customWidth="1"/>
    <col min="11536" max="11537" width="9.5703125" style="65" customWidth="1"/>
    <col min="11538" max="11538" width="6.42578125" style="65" customWidth="1"/>
    <col min="11539" max="11540" width="9.5703125" style="65" customWidth="1"/>
    <col min="11541" max="11541" width="6.7109375" style="65" customWidth="1"/>
    <col min="11542" max="11544" width="9.140625" style="65"/>
    <col min="11545" max="11545" width="10.85546875" style="65" bestFit="1" customWidth="1"/>
    <col min="11546" max="11766" width="9.140625" style="65"/>
    <col min="11767" max="11767" width="18.7109375" style="65" customWidth="1"/>
    <col min="11768" max="11769" width="9.42578125" style="65" customWidth="1"/>
    <col min="11770" max="11770" width="7.7109375" style="65" customWidth="1"/>
    <col min="11771" max="11771" width="9.28515625" style="65" customWidth="1"/>
    <col min="11772" max="11772" width="9.85546875" style="65" customWidth="1"/>
    <col min="11773" max="11773" width="7.140625" style="65" customWidth="1"/>
    <col min="11774" max="11774" width="8.5703125" style="65" customWidth="1"/>
    <col min="11775" max="11775" width="8.85546875" style="65" customWidth="1"/>
    <col min="11776" max="11776" width="7.140625" style="65" customWidth="1"/>
    <col min="11777" max="11777" width="9" style="65" customWidth="1"/>
    <col min="11778" max="11778" width="8.7109375" style="65" customWidth="1"/>
    <col min="11779" max="11779" width="6.5703125" style="65" customWidth="1"/>
    <col min="11780" max="11780" width="8.140625" style="65" customWidth="1"/>
    <col min="11781" max="11781" width="7.5703125" style="65" customWidth="1"/>
    <col min="11782" max="11782" width="7" style="65" customWidth="1"/>
    <col min="11783" max="11784" width="8.7109375" style="65" customWidth="1"/>
    <col min="11785" max="11785" width="7.28515625" style="65" customWidth="1"/>
    <col min="11786" max="11786" width="8.140625" style="65" customWidth="1"/>
    <col min="11787" max="11787" width="8.7109375" style="65" customWidth="1"/>
    <col min="11788" max="11788" width="6.42578125" style="65" customWidth="1"/>
    <col min="11789" max="11790" width="9.28515625" style="65" customWidth="1"/>
    <col min="11791" max="11791" width="6.42578125" style="65" customWidth="1"/>
    <col min="11792" max="11793" width="9.5703125" style="65" customWidth="1"/>
    <col min="11794" max="11794" width="6.42578125" style="65" customWidth="1"/>
    <col min="11795" max="11796" width="9.5703125" style="65" customWidth="1"/>
    <col min="11797" max="11797" width="6.7109375" style="65" customWidth="1"/>
    <col min="11798" max="11800" width="9.140625" style="65"/>
    <col min="11801" max="11801" width="10.85546875" style="65" bestFit="1" customWidth="1"/>
    <col min="11802" max="12022" width="9.140625" style="65"/>
    <col min="12023" max="12023" width="18.7109375" style="65" customWidth="1"/>
    <col min="12024" max="12025" width="9.42578125" style="65" customWidth="1"/>
    <col min="12026" max="12026" width="7.7109375" style="65" customWidth="1"/>
    <col min="12027" max="12027" width="9.28515625" style="65" customWidth="1"/>
    <col min="12028" max="12028" width="9.85546875" style="65" customWidth="1"/>
    <col min="12029" max="12029" width="7.140625" style="65" customWidth="1"/>
    <col min="12030" max="12030" width="8.5703125" style="65" customWidth="1"/>
    <col min="12031" max="12031" width="8.85546875" style="65" customWidth="1"/>
    <col min="12032" max="12032" width="7.140625" style="65" customWidth="1"/>
    <col min="12033" max="12033" width="9" style="65" customWidth="1"/>
    <col min="12034" max="12034" width="8.7109375" style="65" customWidth="1"/>
    <col min="12035" max="12035" width="6.5703125" style="65" customWidth="1"/>
    <col min="12036" max="12036" width="8.140625" style="65" customWidth="1"/>
    <col min="12037" max="12037" width="7.5703125" style="65" customWidth="1"/>
    <col min="12038" max="12038" width="7" style="65" customWidth="1"/>
    <col min="12039" max="12040" width="8.7109375" style="65" customWidth="1"/>
    <col min="12041" max="12041" width="7.28515625" style="65" customWidth="1"/>
    <col min="12042" max="12042" width="8.140625" style="65" customWidth="1"/>
    <col min="12043" max="12043" width="8.7109375" style="65" customWidth="1"/>
    <col min="12044" max="12044" width="6.42578125" style="65" customWidth="1"/>
    <col min="12045" max="12046" width="9.28515625" style="65" customWidth="1"/>
    <col min="12047" max="12047" width="6.42578125" style="65" customWidth="1"/>
    <col min="12048" max="12049" width="9.5703125" style="65" customWidth="1"/>
    <col min="12050" max="12050" width="6.42578125" style="65" customWidth="1"/>
    <col min="12051" max="12052" width="9.5703125" style="65" customWidth="1"/>
    <col min="12053" max="12053" width="6.7109375" style="65" customWidth="1"/>
    <col min="12054" max="12056" width="9.140625" style="65"/>
    <col min="12057" max="12057" width="10.85546875" style="65" bestFit="1" customWidth="1"/>
    <col min="12058" max="12278" width="9.140625" style="65"/>
    <col min="12279" max="12279" width="18.7109375" style="65" customWidth="1"/>
    <col min="12280" max="12281" width="9.42578125" style="65" customWidth="1"/>
    <col min="12282" max="12282" width="7.7109375" style="65" customWidth="1"/>
    <col min="12283" max="12283" width="9.28515625" style="65" customWidth="1"/>
    <col min="12284" max="12284" width="9.85546875" style="65" customWidth="1"/>
    <col min="12285" max="12285" width="7.140625" style="65" customWidth="1"/>
    <col min="12286" max="12286" width="8.5703125" style="65" customWidth="1"/>
    <col min="12287" max="12287" width="8.85546875" style="65" customWidth="1"/>
    <col min="12288" max="12288" width="7.140625" style="65" customWidth="1"/>
    <col min="12289" max="12289" width="9" style="65" customWidth="1"/>
    <col min="12290" max="12290" width="8.7109375" style="65" customWidth="1"/>
    <col min="12291" max="12291" width="6.5703125" style="65" customWidth="1"/>
    <col min="12292" max="12292" width="8.140625" style="65" customWidth="1"/>
    <col min="12293" max="12293" width="7.5703125" style="65" customWidth="1"/>
    <col min="12294" max="12294" width="7" style="65" customWidth="1"/>
    <col min="12295" max="12296" width="8.7109375" style="65" customWidth="1"/>
    <col min="12297" max="12297" width="7.28515625" style="65" customWidth="1"/>
    <col min="12298" max="12298" width="8.140625" style="65" customWidth="1"/>
    <col min="12299" max="12299" width="8.7109375" style="65" customWidth="1"/>
    <col min="12300" max="12300" width="6.42578125" style="65" customWidth="1"/>
    <col min="12301" max="12302" width="9.28515625" style="65" customWidth="1"/>
    <col min="12303" max="12303" width="6.42578125" style="65" customWidth="1"/>
    <col min="12304" max="12305" width="9.5703125" style="65" customWidth="1"/>
    <col min="12306" max="12306" width="6.42578125" style="65" customWidth="1"/>
    <col min="12307" max="12308" width="9.5703125" style="65" customWidth="1"/>
    <col min="12309" max="12309" width="6.7109375" style="65" customWidth="1"/>
    <col min="12310" max="12312" width="9.140625" style="65"/>
    <col min="12313" max="12313" width="10.85546875" style="65" bestFit="1" customWidth="1"/>
    <col min="12314" max="12534" width="9.140625" style="65"/>
    <col min="12535" max="12535" width="18.7109375" style="65" customWidth="1"/>
    <col min="12536" max="12537" width="9.42578125" style="65" customWidth="1"/>
    <col min="12538" max="12538" width="7.7109375" style="65" customWidth="1"/>
    <col min="12539" max="12539" width="9.28515625" style="65" customWidth="1"/>
    <col min="12540" max="12540" width="9.85546875" style="65" customWidth="1"/>
    <col min="12541" max="12541" width="7.140625" style="65" customWidth="1"/>
    <col min="12542" max="12542" width="8.5703125" style="65" customWidth="1"/>
    <col min="12543" max="12543" width="8.85546875" style="65" customWidth="1"/>
    <col min="12544" max="12544" width="7.140625" style="65" customWidth="1"/>
    <col min="12545" max="12545" width="9" style="65" customWidth="1"/>
    <col min="12546" max="12546" width="8.7109375" style="65" customWidth="1"/>
    <col min="12547" max="12547" width="6.5703125" style="65" customWidth="1"/>
    <col min="12548" max="12548" width="8.140625" style="65" customWidth="1"/>
    <col min="12549" max="12549" width="7.5703125" style="65" customWidth="1"/>
    <col min="12550" max="12550" width="7" style="65" customWidth="1"/>
    <col min="12551" max="12552" width="8.7109375" style="65" customWidth="1"/>
    <col min="12553" max="12553" width="7.28515625" style="65" customWidth="1"/>
    <col min="12554" max="12554" width="8.140625" style="65" customWidth="1"/>
    <col min="12555" max="12555" width="8.7109375" style="65" customWidth="1"/>
    <col min="12556" max="12556" width="6.42578125" style="65" customWidth="1"/>
    <col min="12557" max="12558" width="9.28515625" style="65" customWidth="1"/>
    <col min="12559" max="12559" width="6.42578125" style="65" customWidth="1"/>
    <col min="12560" max="12561" width="9.5703125" style="65" customWidth="1"/>
    <col min="12562" max="12562" width="6.42578125" style="65" customWidth="1"/>
    <col min="12563" max="12564" width="9.5703125" style="65" customWidth="1"/>
    <col min="12565" max="12565" width="6.7109375" style="65" customWidth="1"/>
    <col min="12566" max="12568" width="9.140625" style="65"/>
    <col min="12569" max="12569" width="10.85546875" style="65" bestFit="1" customWidth="1"/>
    <col min="12570" max="12790" width="9.140625" style="65"/>
    <col min="12791" max="12791" width="18.7109375" style="65" customWidth="1"/>
    <col min="12792" max="12793" width="9.42578125" style="65" customWidth="1"/>
    <col min="12794" max="12794" width="7.7109375" style="65" customWidth="1"/>
    <col min="12795" max="12795" width="9.28515625" style="65" customWidth="1"/>
    <col min="12796" max="12796" width="9.85546875" style="65" customWidth="1"/>
    <col min="12797" max="12797" width="7.140625" style="65" customWidth="1"/>
    <col min="12798" max="12798" width="8.5703125" style="65" customWidth="1"/>
    <col min="12799" max="12799" width="8.85546875" style="65" customWidth="1"/>
    <col min="12800" max="12800" width="7.140625" style="65" customWidth="1"/>
    <col min="12801" max="12801" width="9" style="65" customWidth="1"/>
    <col min="12802" max="12802" width="8.7109375" style="65" customWidth="1"/>
    <col min="12803" max="12803" width="6.5703125" style="65" customWidth="1"/>
    <col min="12804" max="12804" width="8.140625" style="65" customWidth="1"/>
    <col min="12805" max="12805" width="7.5703125" style="65" customWidth="1"/>
    <col min="12806" max="12806" width="7" style="65" customWidth="1"/>
    <col min="12807" max="12808" width="8.7109375" style="65" customWidth="1"/>
    <col min="12809" max="12809" width="7.28515625" style="65" customWidth="1"/>
    <col min="12810" max="12810" width="8.140625" style="65" customWidth="1"/>
    <col min="12811" max="12811" width="8.7109375" style="65" customWidth="1"/>
    <col min="12812" max="12812" width="6.42578125" style="65" customWidth="1"/>
    <col min="12813" max="12814" width="9.28515625" style="65" customWidth="1"/>
    <col min="12815" max="12815" width="6.42578125" style="65" customWidth="1"/>
    <col min="12816" max="12817" width="9.5703125" style="65" customWidth="1"/>
    <col min="12818" max="12818" width="6.42578125" style="65" customWidth="1"/>
    <col min="12819" max="12820" width="9.5703125" style="65" customWidth="1"/>
    <col min="12821" max="12821" width="6.7109375" style="65" customWidth="1"/>
    <col min="12822" max="12824" width="9.140625" style="65"/>
    <col min="12825" max="12825" width="10.85546875" style="65" bestFit="1" customWidth="1"/>
    <col min="12826" max="13046" width="9.140625" style="65"/>
    <col min="13047" max="13047" width="18.7109375" style="65" customWidth="1"/>
    <col min="13048" max="13049" width="9.42578125" style="65" customWidth="1"/>
    <col min="13050" max="13050" width="7.7109375" style="65" customWidth="1"/>
    <col min="13051" max="13051" width="9.28515625" style="65" customWidth="1"/>
    <col min="13052" max="13052" width="9.85546875" style="65" customWidth="1"/>
    <col min="13053" max="13053" width="7.140625" style="65" customWidth="1"/>
    <col min="13054" max="13054" width="8.5703125" style="65" customWidth="1"/>
    <col min="13055" max="13055" width="8.85546875" style="65" customWidth="1"/>
    <col min="13056" max="13056" width="7.140625" style="65" customWidth="1"/>
    <col min="13057" max="13057" width="9" style="65" customWidth="1"/>
    <col min="13058" max="13058" width="8.7109375" style="65" customWidth="1"/>
    <col min="13059" max="13059" width="6.5703125" style="65" customWidth="1"/>
    <col min="13060" max="13060" width="8.140625" style="65" customWidth="1"/>
    <col min="13061" max="13061" width="7.5703125" style="65" customWidth="1"/>
    <col min="13062" max="13062" width="7" style="65" customWidth="1"/>
    <col min="13063" max="13064" width="8.7109375" style="65" customWidth="1"/>
    <col min="13065" max="13065" width="7.28515625" style="65" customWidth="1"/>
    <col min="13066" max="13066" width="8.140625" style="65" customWidth="1"/>
    <col min="13067" max="13067" width="8.7109375" style="65" customWidth="1"/>
    <col min="13068" max="13068" width="6.42578125" style="65" customWidth="1"/>
    <col min="13069" max="13070" width="9.28515625" style="65" customWidth="1"/>
    <col min="13071" max="13071" width="6.42578125" style="65" customWidth="1"/>
    <col min="13072" max="13073" width="9.5703125" style="65" customWidth="1"/>
    <col min="13074" max="13074" width="6.42578125" style="65" customWidth="1"/>
    <col min="13075" max="13076" width="9.5703125" style="65" customWidth="1"/>
    <col min="13077" max="13077" width="6.7109375" style="65" customWidth="1"/>
    <col min="13078" max="13080" width="9.140625" style="65"/>
    <col min="13081" max="13081" width="10.85546875" style="65" bestFit="1" customWidth="1"/>
    <col min="13082" max="13302" width="9.140625" style="65"/>
    <col min="13303" max="13303" width="18.7109375" style="65" customWidth="1"/>
    <col min="13304" max="13305" width="9.42578125" style="65" customWidth="1"/>
    <col min="13306" max="13306" width="7.7109375" style="65" customWidth="1"/>
    <col min="13307" max="13307" width="9.28515625" style="65" customWidth="1"/>
    <col min="13308" max="13308" width="9.85546875" style="65" customWidth="1"/>
    <col min="13309" max="13309" width="7.140625" style="65" customWidth="1"/>
    <col min="13310" max="13310" width="8.5703125" style="65" customWidth="1"/>
    <col min="13311" max="13311" width="8.85546875" style="65" customWidth="1"/>
    <col min="13312" max="13312" width="7.140625" style="65" customWidth="1"/>
    <col min="13313" max="13313" width="9" style="65" customWidth="1"/>
    <col min="13314" max="13314" width="8.7109375" style="65" customWidth="1"/>
    <col min="13315" max="13315" width="6.5703125" style="65" customWidth="1"/>
    <col min="13316" max="13316" width="8.140625" style="65" customWidth="1"/>
    <col min="13317" max="13317" width="7.5703125" style="65" customWidth="1"/>
    <col min="13318" max="13318" width="7" style="65" customWidth="1"/>
    <col min="13319" max="13320" width="8.7109375" style="65" customWidth="1"/>
    <col min="13321" max="13321" width="7.28515625" style="65" customWidth="1"/>
    <col min="13322" max="13322" width="8.140625" style="65" customWidth="1"/>
    <col min="13323" max="13323" width="8.7109375" style="65" customWidth="1"/>
    <col min="13324" max="13324" width="6.42578125" style="65" customWidth="1"/>
    <col min="13325" max="13326" width="9.28515625" style="65" customWidth="1"/>
    <col min="13327" max="13327" width="6.42578125" style="65" customWidth="1"/>
    <col min="13328" max="13329" width="9.5703125" style="65" customWidth="1"/>
    <col min="13330" max="13330" width="6.42578125" style="65" customWidth="1"/>
    <col min="13331" max="13332" width="9.5703125" style="65" customWidth="1"/>
    <col min="13333" max="13333" width="6.7109375" style="65" customWidth="1"/>
    <col min="13334" max="13336" width="9.140625" style="65"/>
    <col min="13337" max="13337" width="10.85546875" style="65" bestFit="1" customWidth="1"/>
    <col min="13338" max="13558" width="9.140625" style="65"/>
    <col min="13559" max="13559" width="18.7109375" style="65" customWidth="1"/>
    <col min="13560" max="13561" width="9.42578125" style="65" customWidth="1"/>
    <col min="13562" max="13562" width="7.7109375" style="65" customWidth="1"/>
    <col min="13563" max="13563" width="9.28515625" style="65" customWidth="1"/>
    <col min="13564" max="13564" width="9.85546875" style="65" customWidth="1"/>
    <col min="13565" max="13565" width="7.140625" style="65" customWidth="1"/>
    <col min="13566" max="13566" width="8.5703125" style="65" customWidth="1"/>
    <col min="13567" max="13567" width="8.85546875" style="65" customWidth="1"/>
    <col min="13568" max="13568" width="7.140625" style="65" customWidth="1"/>
    <col min="13569" max="13569" width="9" style="65" customWidth="1"/>
    <col min="13570" max="13570" width="8.7109375" style="65" customWidth="1"/>
    <col min="13571" max="13571" width="6.5703125" style="65" customWidth="1"/>
    <col min="13572" max="13572" width="8.140625" style="65" customWidth="1"/>
    <col min="13573" max="13573" width="7.5703125" style="65" customWidth="1"/>
    <col min="13574" max="13574" width="7" style="65" customWidth="1"/>
    <col min="13575" max="13576" width="8.7109375" style="65" customWidth="1"/>
    <col min="13577" max="13577" width="7.28515625" style="65" customWidth="1"/>
    <col min="13578" max="13578" width="8.140625" style="65" customWidth="1"/>
    <col min="13579" max="13579" width="8.7109375" style="65" customWidth="1"/>
    <col min="13580" max="13580" width="6.42578125" style="65" customWidth="1"/>
    <col min="13581" max="13582" width="9.28515625" style="65" customWidth="1"/>
    <col min="13583" max="13583" width="6.42578125" style="65" customWidth="1"/>
    <col min="13584" max="13585" width="9.5703125" style="65" customWidth="1"/>
    <col min="13586" max="13586" width="6.42578125" style="65" customWidth="1"/>
    <col min="13587" max="13588" width="9.5703125" style="65" customWidth="1"/>
    <col min="13589" max="13589" width="6.7109375" style="65" customWidth="1"/>
    <col min="13590" max="13592" width="9.140625" style="65"/>
    <col min="13593" max="13593" width="10.85546875" style="65" bestFit="1" customWidth="1"/>
    <col min="13594" max="13814" width="9.140625" style="65"/>
    <col min="13815" max="13815" width="18.7109375" style="65" customWidth="1"/>
    <col min="13816" max="13817" width="9.42578125" style="65" customWidth="1"/>
    <col min="13818" max="13818" width="7.7109375" style="65" customWidth="1"/>
    <col min="13819" max="13819" width="9.28515625" style="65" customWidth="1"/>
    <col min="13820" max="13820" width="9.85546875" style="65" customWidth="1"/>
    <col min="13821" max="13821" width="7.140625" style="65" customWidth="1"/>
    <col min="13822" max="13822" width="8.5703125" style="65" customWidth="1"/>
    <col min="13823" max="13823" width="8.85546875" style="65" customWidth="1"/>
    <col min="13824" max="13824" width="7.140625" style="65" customWidth="1"/>
    <col min="13825" max="13825" width="9" style="65" customWidth="1"/>
    <col min="13826" max="13826" width="8.7109375" style="65" customWidth="1"/>
    <col min="13827" max="13827" width="6.5703125" style="65" customWidth="1"/>
    <col min="13828" max="13828" width="8.140625" style="65" customWidth="1"/>
    <col min="13829" max="13829" width="7.5703125" style="65" customWidth="1"/>
    <col min="13830" max="13830" width="7" style="65" customWidth="1"/>
    <col min="13831" max="13832" width="8.7109375" style="65" customWidth="1"/>
    <col min="13833" max="13833" width="7.28515625" style="65" customWidth="1"/>
    <col min="13834" max="13834" width="8.140625" style="65" customWidth="1"/>
    <col min="13835" max="13835" width="8.7109375" style="65" customWidth="1"/>
    <col min="13836" max="13836" width="6.42578125" style="65" customWidth="1"/>
    <col min="13837" max="13838" width="9.28515625" style="65" customWidth="1"/>
    <col min="13839" max="13839" width="6.42578125" style="65" customWidth="1"/>
    <col min="13840" max="13841" width="9.5703125" style="65" customWidth="1"/>
    <col min="13842" max="13842" width="6.42578125" style="65" customWidth="1"/>
    <col min="13843" max="13844" width="9.5703125" style="65" customWidth="1"/>
    <col min="13845" max="13845" width="6.7109375" style="65" customWidth="1"/>
    <col min="13846" max="13848" width="9.140625" style="65"/>
    <col min="13849" max="13849" width="10.85546875" style="65" bestFit="1" customWidth="1"/>
    <col min="13850" max="14070" width="9.140625" style="65"/>
    <col min="14071" max="14071" width="18.7109375" style="65" customWidth="1"/>
    <col min="14072" max="14073" width="9.42578125" style="65" customWidth="1"/>
    <col min="14074" max="14074" width="7.7109375" style="65" customWidth="1"/>
    <col min="14075" max="14075" width="9.28515625" style="65" customWidth="1"/>
    <col min="14076" max="14076" width="9.85546875" style="65" customWidth="1"/>
    <col min="14077" max="14077" width="7.140625" style="65" customWidth="1"/>
    <col min="14078" max="14078" width="8.5703125" style="65" customWidth="1"/>
    <col min="14079" max="14079" width="8.85546875" style="65" customWidth="1"/>
    <col min="14080" max="14080" width="7.140625" style="65" customWidth="1"/>
    <col min="14081" max="14081" width="9" style="65" customWidth="1"/>
    <col min="14082" max="14082" width="8.7109375" style="65" customWidth="1"/>
    <col min="14083" max="14083" width="6.5703125" style="65" customWidth="1"/>
    <col min="14084" max="14084" width="8.140625" style="65" customWidth="1"/>
    <col min="14085" max="14085" width="7.5703125" style="65" customWidth="1"/>
    <col min="14086" max="14086" width="7" style="65" customWidth="1"/>
    <col min="14087" max="14088" width="8.7109375" style="65" customWidth="1"/>
    <col min="14089" max="14089" width="7.28515625" style="65" customWidth="1"/>
    <col min="14090" max="14090" width="8.140625" style="65" customWidth="1"/>
    <col min="14091" max="14091" width="8.7109375" style="65" customWidth="1"/>
    <col min="14092" max="14092" width="6.42578125" style="65" customWidth="1"/>
    <col min="14093" max="14094" width="9.28515625" style="65" customWidth="1"/>
    <col min="14095" max="14095" width="6.42578125" style="65" customWidth="1"/>
    <col min="14096" max="14097" width="9.5703125" style="65" customWidth="1"/>
    <col min="14098" max="14098" width="6.42578125" style="65" customWidth="1"/>
    <col min="14099" max="14100" width="9.5703125" style="65" customWidth="1"/>
    <col min="14101" max="14101" width="6.7109375" style="65" customWidth="1"/>
    <col min="14102" max="14104" width="9.140625" style="65"/>
    <col min="14105" max="14105" width="10.85546875" style="65" bestFit="1" customWidth="1"/>
    <col min="14106" max="14326" width="9.140625" style="65"/>
    <col min="14327" max="14327" width="18.7109375" style="65" customWidth="1"/>
    <col min="14328" max="14329" width="9.42578125" style="65" customWidth="1"/>
    <col min="14330" max="14330" width="7.7109375" style="65" customWidth="1"/>
    <col min="14331" max="14331" width="9.28515625" style="65" customWidth="1"/>
    <col min="14332" max="14332" width="9.85546875" style="65" customWidth="1"/>
    <col min="14333" max="14333" width="7.140625" style="65" customWidth="1"/>
    <col min="14334" max="14334" width="8.5703125" style="65" customWidth="1"/>
    <col min="14335" max="14335" width="8.85546875" style="65" customWidth="1"/>
    <col min="14336" max="14336" width="7.140625" style="65" customWidth="1"/>
    <col min="14337" max="14337" width="9" style="65" customWidth="1"/>
    <col min="14338" max="14338" width="8.7109375" style="65" customWidth="1"/>
    <col min="14339" max="14339" width="6.5703125" style="65" customWidth="1"/>
    <col min="14340" max="14340" width="8.140625" style="65" customWidth="1"/>
    <col min="14341" max="14341" width="7.5703125" style="65" customWidth="1"/>
    <col min="14342" max="14342" width="7" style="65" customWidth="1"/>
    <col min="14343" max="14344" width="8.7109375" style="65" customWidth="1"/>
    <col min="14345" max="14345" width="7.28515625" style="65" customWidth="1"/>
    <col min="14346" max="14346" width="8.140625" style="65" customWidth="1"/>
    <col min="14347" max="14347" width="8.7109375" style="65" customWidth="1"/>
    <col min="14348" max="14348" width="6.42578125" style="65" customWidth="1"/>
    <col min="14349" max="14350" width="9.28515625" style="65" customWidth="1"/>
    <col min="14351" max="14351" width="6.42578125" style="65" customWidth="1"/>
    <col min="14352" max="14353" width="9.5703125" style="65" customWidth="1"/>
    <col min="14354" max="14354" width="6.42578125" style="65" customWidth="1"/>
    <col min="14355" max="14356" width="9.5703125" style="65" customWidth="1"/>
    <col min="14357" max="14357" width="6.7109375" style="65" customWidth="1"/>
    <col min="14358" max="14360" width="9.140625" style="65"/>
    <col min="14361" max="14361" width="10.85546875" style="65" bestFit="1" customWidth="1"/>
    <col min="14362" max="14582" width="9.140625" style="65"/>
    <col min="14583" max="14583" width="18.7109375" style="65" customWidth="1"/>
    <col min="14584" max="14585" width="9.42578125" style="65" customWidth="1"/>
    <col min="14586" max="14586" width="7.7109375" style="65" customWidth="1"/>
    <col min="14587" max="14587" width="9.28515625" style="65" customWidth="1"/>
    <col min="14588" max="14588" width="9.85546875" style="65" customWidth="1"/>
    <col min="14589" max="14589" width="7.140625" style="65" customWidth="1"/>
    <col min="14590" max="14590" width="8.5703125" style="65" customWidth="1"/>
    <col min="14591" max="14591" width="8.85546875" style="65" customWidth="1"/>
    <col min="14592" max="14592" width="7.140625" style="65" customWidth="1"/>
    <col min="14593" max="14593" width="9" style="65" customWidth="1"/>
    <col min="14594" max="14594" width="8.7109375" style="65" customWidth="1"/>
    <col min="14595" max="14595" width="6.5703125" style="65" customWidth="1"/>
    <col min="14596" max="14596" width="8.140625" style="65" customWidth="1"/>
    <col min="14597" max="14597" width="7.5703125" style="65" customWidth="1"/>
    <col min="14598" max="14598" width="7" style="65" customWidth="1"/>
    <col min="14599" max="14600" width="8.7109375" style="65" customWidth="1"/>
    <col min="14601" max="14601" width="7.28515625" style="65" customWidth="1"/>
    <col min="14602" max="14602" width="8.140625" style="65" customWidth="1"/>
    <col min="14603" max="14603" width="8.7109375" style="65" customWidth="1"/>
    <col min="14604" max="14604" width="6.42578125" style="65" customWidth="1"/>
    <col min="14605" max="14606" width="9.28515625" style="65" customWidth="1"/>
    <col min="14607" max="14607" width="6.42578125" style="65" customWidth="1"/>
    <col min="14608" max="14609" width="9.5703125" style="65" customWidth="1"/>
    <col min="14610" max="14610" width="6.42578125" style="65" customWidth="1"/>
    <col min="14611" max="14612" width="9.5703125" style="65" customWidth="1"/>
    <col min="14613" max="14613" width="6.7109375" style="65" customWidth="1"/>
    <col min="14614" max="14616" width="9.140625" style="65"/>
    <col min="14617" max="14617" width="10.85546875" style="65" bestFit="1" customWidth="1"/>
    <col min="14618" max="14838" width="9.140625" style="65"/>
    <col min="14839" max="14839" width="18.7109375" style="65" customWidth="1"/>
    <col min="14840" max="14841" width="9.42578125" style="65" customWidth="1"/>
    <col min="14842" max="14842" width="7.7109375" style="65" customWidth="1"/>
    <col min="14843" max="14843" width="9.28515625" style="65" customWidth="1"/>
    <col min="14844" max="14844" width="9.85546875" style="65" customWidth="1"/>
    <col min="14845" max="14845" width="7.140625" style="65" customWidth="1"/>
    <col min="14846" max="14846" width="8.5703125" style="65" customWidth="1"/>
    <col min="14847" max="14847" width="8.85546875" style="65" customWidth="1"/>
    <col min="14848" max="14848" width="7.140625" style="65" customWidth="1"/>
    <col min="14849" max="14849" width="9" style="65" customWidth="1"/>
    <col min="14850" max="14850" width="8.7109375" style="65" customWidth="1"/>
    <col min="14851" max="14851" width="6.5703125" style="65" customWidth="1"/>
    <col min="14852" max="14852" width="8.140625" style="65" customWidth="1"/>
    <col min="14853" max="14853" width="7.5703125" style="65" customWidth="1"/>
    <col min="14854" max="14854" width="7" style="65" customWidth="1"/>
    <col min="14855" max="14856" width="8.7109375" style="65" customWidth="1"/>
    <col min="14857" max="14857" width="7.28515625" style="65" customWidth="1"/>
    <col min="14858" max="14858" width="8.140625" style="65" customWidth="1"/>
    <col min="14859" max="14859" width="8.7109375" style="65" customWidth="1"/>
    <col min="14860" max="14860" width="6.42578125" style="65" customWidth="1"/>
    <col min="14861" max="14862" width="9.28515625" style="65" customWidth="1"/>
    <col min="14863" max="14863" width="6.42578125" style="65" customWidth="1"/>
    <col min="14864" max="14865" width="9.5703125" style="65" customWidth="1"/>
    <col min="14866" max="14866" width="6.42578125" style="65" customWidth="1"/>
    <col min="14867" max="14868" width="9.5703125" style="65" customWidth="1"/>
    <col min="14869" max="14869" width="6.7109375" style="65" customWidth="1"/>
    <col min="14870" max="14872" width="9.140625" style="65"/>
    <col min="14873" max="14873" width="10.85546875" style="65" bestFit="1" customWidth="1"/>
    <col min="14874" max="15094" width="9.140625" style="65"/>
    <col min="15095" max="15095" width="18.7109375" style="65" customWidth="1"/>
    <col min="15096" max="15097" width="9.42578125" style="65" customWidth="1"/>
    <col min="15098" max="15098" width="7.7109375" style="65" customWidth="1"/>
    <col min="15099" max="15099" width="9.28515625" style="65" customWidth="1"/>
    <col min="15100" max="15100" width="9.85546875" style="65" customWidth="1"/>
    <col min="15101" max="15101" width="7.140625" style="65" customWidth="1"/>
    <col min="15102" max="15102" width="8.5703125" style="65" customWidth="1"/>
    <col min="15103" max="15103" width="8.85546875" style="65" customWidth="1"/>
    <col min="15104" max="15104" width="7.140625" style="65" customWidth="1"/>
    <col min="15105" max="15105" width="9" style="65" customWidth="1"/>
    <col min="15106" max="15106" width="8.7109375" style="65" customWidth="1"/>
    <col min="15107" max="15107" width="6.5703125" style="65" customWidth="1"/>
    <col min="15108" max="15108" width="8.140625" style="65" customWidth="1"/>
    <col min="15109" max="15109" width="7.5703125" style="65" customWidth="1"/>
    <col min="15110" max="15110" width="7" style="65" customWidth="1"/>
    <col min="15111" max="15112" width="8.7109375" style="65" customWidth="1"/>
    <col min="15113" max="15113" width="7.28515625" style="65" customWidth="1"/>
    <col min="15114" max="15114" width="8.140625" style="65" customWidth="1"/>
    <col min="15115" max="15115" width="8.7109375" style="65" customWidth="1"/>
    <col min="15116" max="15116" width="6.42578125" style="65" customWidth="1"/>
    <col min="15117" max="15118" width="9.28515625" style="65" customWidth="1"/>
    <col min="15119" max="15119" width="6.42578125" style="65" customWidth="1"/>
    <col min="15120" max="15121" width="9.5703125" style="65" customWidth="1"/>
    <col min="15122" max="15122" width="6.42578125" style="65" customWidth="1"/>
    <col min="15123" max="15124" width="9.5703125" style="65" customWidth="1"/>
    <col min="15125" max="15125" width="6.7109375" style="65" customWidth="1"/>
    <col min="15126" max="15128" width="9.140625" style="65"/>
    <col min="15129" max="15129" width="10.85546875" style="65" bestFit="1" customWidth="1"/>
    <col min="15130" max="15350" width="9.140625" style="65"/>
    <col min="15351" max="15351" width="18.7109375" style="65" customWidth="1"/>
    <col min="15352" max="15353" width="9.42578125" style="65" customWidth="1"/>
    <col min="15354" max="15354" width="7.7109375" style="65" customWidth="1"/>
    <col min="15355" max="15355" width="9.28515625" style="65" customWidth="1"/>
    <col min="15356" max="15356" width="9.85546875" style="65" customWidth="1"/>
    <col min="15357" max="15357" width="7.140625" style="65" customWidth="1"/>
    <col min="15358" max="15358" width="8.5703125" style="65" customWidth="1"/>
    <col min="15359" max="15359" width="8.85546875" style="65" customWidth="1"/>
    <col min="15360" max="15360" width="7.140625" style="65" customWidth="1"/>
    <col min="15361" max="15361" width="9" style="65" customWidth="1"/>
    <col min="15362" max="15362" width="8.7109375" style="65" customWidth="1"/>
    <col min="15363" max="15363" width="6.5703125" style="65" customWidth="1"/>
    <col min="15364" max="15364" width="8.140625" style="65" customWidth="1"/>
    <col min="15365" max="15365" width="7.5703125" style="65" customWidth="1"/>
    <col min="15366" max="15366" width="7" style="65" customWidth="1"/>
    <col min="15367" max="15368" width="8.7109375" style="65" customWidth="1"/>
    <col min="15369" max="15369" width="7.28515625" style="65" customWidth="1"/>
    <col min="15370" max="15370" width="8.140625" style="65" customWidth="1"/>
    <col min="15371" max="15371" width="8.7109375" style="65" customWidth="1"/>
    <col min="15372" max="15372" width="6.42578125" style="65" customWidth="1"/>
    <col min="15373" max="15374" width="9.28515625" style="65" customWidth="1"/>
    <col min="15375" max="15375" width="6.42578125" style="65" customWidth="1"/>
    <col min="15376" max="15377" width="9.5703125" style="65" customWidth="1"/>
    <col min="15378" max="15378" width="6.42578125" style="65" customWidth="1"/>
    <col min="15379" max="15380" width="9.5703125" style="65" customWidth="1"/>
    <col min="15381" max="15381" width="6.7109375" style="65" customWidth="1"/>
    <col min="15382" max="15384" width="9.140625" style="65"/>
    <col min="15385" max="15385" width="10.85546875" style="65" bestFit="1" customWidth="1"/>
    <col min="15386" max="15606" width="9.140625" style="65"/>
    <col min="15607" max="15607" width="18.7109375" style="65" customWidth="1"/>
    <col min="15608" max="15609" width="9.42578125" style="65" customWidth="1"/>
    <col min="15610" max="15610" width="7.7109375" style="65" customWidth="1"/>
    <col min="15611" max="15611" width="9.28515625" style="65" customWidth="1"/>
    <col min="15612" max="15612" width="9.85546875" style="65" customWidth="1"/>
    <col min="15613" max="15613" width="7.140625" style="65" customWidth="1"/>
    <col min="15614" max="15614" width="8.5703125" style="65" customWidth="1"/>
    <col min="15615" max="15615" width="8.85546875" style="65" customWidth="1"/>
    <col min="15616" max="15616" width="7.140625" style="65" customWidth="1"/>
    <col min="15617" max="15617" width="9" style="65" customWidth="1"/>
    <col min="15618" max="15618" width="8.7109375" style="65" customWidth="1"/>
    <col min="15619" max="15619" width="6.5703125" style="65" customWidth="1"/>
    <col min="15620" max="15620" width="8.140625" style="65" customWidth="1"/>
    <col min="15621" max="15621" width="7.5703125" style="65" customWidth="1"/>
    <col min="15622" max="15622" width="7" style="65" customWidth="1"/>
    <col min="15623" max="15624" width="8.7109375" style="65" customWidth="1"/>
    <col min="15625" max="15625" width="7.28515625" style="65" customWidth="1"/>
    <col min="15626" max="15626" width="8.140625" style="65" customWidth="1"/>
    <col min="15627" max="15627" width="8.7109375" style="65" customWidth="1"/>
    <col min="15628" max="15628" width="6.42578125" style="65" customWidth="1"/>
    <col min="15629" max="15630" width="9.28515625" style="65" customWidth="1"/>
    <col min="15631" max="15631" width="6.42578125" style="65" customWidth="1"/>
    <col min="15632" max="15633" width="9.5703125" style="65" customWidth="1"/>
    <col min="15634" max="15634" width="6.42578125" style="65" customWidth="1"/>
    <col min="15635" max="15636" width="9.5703125" style="65" customWidth="1"/>
    <col min="15637" max="15637" width="6.7109375" style="65" customWidth="1"/>
    <col min="15638" max="15640" width="9.140625" style="65"/>
    <col min="15641" max="15641" width="10.85546875" style="65" bestFit="1" customWidth="1"/>
    <col min="15642" max="15862" width="9.140625" style="65"/>
    <col min="15863" max="15863" width="18.7109375" style="65" customWidth="1"/>
    <col min="15864" max="15865" width="9.42578125" style="65" customWidth="1"/>
    <col min="15866" max="15866" width="7.7109375" style="65" customWidth="1"/>
    <col min="15867" max="15867" width="9.28515625" style="65" customWidth="1"/>
    <col min="15868" max="15868" width="9.85546875" style="65" customWidth="1"/>
    <col min="15869" max="15869" width="7.140625" style="65" customWidth="1"/>
    <col min="15870" max="15870" width="8.5703125" style="65" customWidth="1"/>
    <col min="15871" max="15871" width="8.85546875" style="65" customWidth="1"/>
    <col min="15872" max="15872" width="7.140625" style="65" customWidth="1"/>
    <col min="15873" max="15873" width="9" style="65" customWidth="1"/>
    <col min="15874" max="15874" width="8.7109375" style="65" customWidth="1"/>
    <col min="15875" max="15875" width="6.5703125" style="65" customWidth="1"/>
    <col min="15876" max="15876" width="8.140625" style="65" customWidth="1"/>
    <col min="15877" max="15877" width="7.5703125" style="65" customWidth="1"/>
    <col min="15878" max="15878" width="7" style="65" customWidth="1"/>
    <col min="15879" max="15880" width="8.7109375" style="65" customWidth="1"/>
    <col min="15881" max="15881" width="7.28515625" style="65" customWidth="1"/>
    <col min="15882" max="15882" width="8.140625" style="65" customWidth="1"/>
    <col min="15883" max="15883" width="8.7109375" style="65" customWidth="1"/>
    <col min="15884" max="15884" width="6.42578125" style="65" customWidth="1"/>
    <col min="15885" max="15886" width="9.28515625" style="65" customWidth="1"/>
    <col min="15887" max="15887" width="6.42578125" style="65" customWidth="1"/>
    <col min="15888" max="15889" width="9.5703125" style="65" customWidth="1"/>
    <col min="15890" max="15890" width="6.42578125" style="65" customWidth="1"/>
    <col min="15891" max="15892" width="9.5703125" style="65" customWidth="1"/>
    <col min="15893" max="15893" width="6.7109375" style="65" customWidth="1"/>
    <col min="15894" max="15896" width="9.140625" style="65"/>
    <col min="15897" max="15897" width="10.85546875" style="65" bestFit="1" customWidth="1"/>
    <col min="15898" max="16118" width="9.140625" style="65"/>
    <col min="16119" max="16119" width="18.7109375" style="65" customWidth="1"/>
    <col min="16120" max="16121" width="9.42578125" style="65" customWidth="1"/>
    <col min="16122" max="16122" width="7.7109375" style="65" customWidth="1"/>
    <col min="16123" max="16123" width="9.28515625" style="65" customWidth="1"/>
    <col min="16124" max="16124" width="9.85546875" style="65" customWidth="1"/>
    <col min="16125" max="16125" width="7.140625" style="65" customWidth="1"/>
    <col min="16126" max="16126" width="8.5703125" style="65" customWidth="1"/>
    <col min="16127" max="16127" width="8.85546875" style="65" customWidth="1"/>
    <col min="16128" max="16128" width="7.140625" style="65" customWidth="1"/>
    <col min="16129" max="16129" width="9" style="65" customWidth="1"/>
    <col min="16130" max="16130" width="8.7109375" style="65" customWidth="1"/>
    <col min="16131" max="16131" width="6.5703125" style="65" customWidth="1"/>
    <col min="16132" max="16132" width="8.140625" style="65" customWidth="1"/>
    <col min="16133" max="16133" width="7.5703125" style="65" customWidth="1"/>
    <col min="16134" max="16134" width="7" style="65" customWidth="1"/>
    <col min="16135" max="16136" width="8.7109375" style="65" customWidth="1"/>
    <col min="16137" max="16137" width="7.28515625" style="65" customWidth="1"/>
    <col min="16138" max="16138" width="8.140625" style="65" customWidth="1"/>
    <col min="16139" max="16139" width="8.7109375" style="65" customWidth="1"/>
    <col min="16140" max="16140" width="6.42578125" style="65" customWidth="1"/>
    <col min="16141" max="16142" width="9.28515625" style="65" customWidth="1"/>
    <col min="16143" max="16143" width="6.42578125" style="65" customWidth="1"/>
    <col min="16144" max="16145" width="9.5703125" style="65" customWidth="1"/>
    <col min="16146" max="16146" width="6.42578125" style="65" customWidth="1"/>
    <col min="16147" max="16148" width="9.5703125" style="65" customWidth="1"/>
    <col min="16149" max="16149" width="6.7109375" style="65" customWidth="1"/>
    <col min="16150" max="16152" width="9.140625" style="65"/>
    <col min="16153" max="16153" width="10.85546875" style="65" bestFit="1" customWidth="1"/>
    <col min="16154" max="16384" width="9.140625" style="65"/>
  </cols>
  <sheetData>
    <row r="1" spans="1:22" ht="12.75" customHeight="1" x14ac:dyDescent="0.25">
      <c r="F1" s="324"/>
      <c r="G1" s="324"/>
      <c r="H1" s="324"/>
      <c r="I1" s="324"/>
      <c r="J1" s="324"/>
      <c r="K1" s="324"/>
    </row>
    <row r="2" spans="1:22" s="51" customFormat="1" ht="43.15" customHeight="1" x14ac:dyDescent="0.25">
      <c r="A2" s="100"/>
      <c r="B2" s="325" t="s">
        <v>104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49"/>
      <c r="P2" s="50"/>
      <c r="Q2" s="49"/>
      <c r="R2" s="49"/>
      <c r="S2" s="374" t="s">
        <v>18</v>
      </c>
      <c r="T2" s="374"/>
      <c r="U2" s="374"/>
    </row>
    <row r="3" spans="1:22" s="51" customFormat="1" ht="11.25" customHeight="1" x14ac:dyDescent="0.25">
      <c r="A3" s="100"/>
      <c r="B3" s="141"/>
      <c r="C3" s="141"/>
      <c r="D3" s="141"/>
      <c r="E3" s="141"/>
      <c r="F3" s="94"/>
      <c r="G3" s="94"/>
      <c r="H3" s="94"/>
      <c r="I3" s="141"/>
      <c r="J3" s="198"/>
      <c r="K3" s="52" t="s">
        <v>5</v>
      </c>
      <c r="L3" s="48"/>
      <c r="M3" s="48"/>
      <c r="N3" s="48"/>
      <c r="O3" s="49"/>
      <c r="P3" s="49"/>
      <c r="Q3" s="50"/>
      <c r="R3" s="49"/>
      <c r="S3" s="49"/>
      <c r="T3" s="49"/>
      <c r="U3" s="370" t="s">
        <v>5</v>
      </c>
    </row>
    <row r="4" spans="1:22" s="51" customFormat="1" ht="27.75" customHeight="1" x14ac:dyDescent="0.2">
      <c r="A4" s="312"/>
      <c r="B4" s="326" t="s">
        <v>88</v>
      </c>
      <c r="C4" s="292" t="s">
        <v>49</v>
      </c>
      <c r="D4" s="293"/>
      <c r="E4" s="307"/>
      <c r="F4" s="310" t="s">
        <v>21</v>
      </c>
      <c r="G4" s="310"/>
      <c r="H4" s="310"/>
      <c r="I4" s="292" t="s">
        <v>12</v>
      </c>
      <c r="J4" s="293"/>
      <c r="K4" s="307"/>
      <c r="L4" s="292" t="s">
        <v>7</v>
      </c>
      <c r="M4" s="293"/>
      <c r="N4" s="307"/>
      <c r="O4" s="292" t="s">
        <v>8</v>
      </c>
      <c r="P4" s="293"/>
      <c r="Q4" s="293"/>
      <c r="R4" s="310" t="s">
        <v>91</v>
      </c>
      <c r="S4" s="298" t="s">
        <v>14</v>
      </c>
      <c r="T4" s="299"/>
      <c r="U4" s="300"/>
    </row>
    <row r="5" spans="1:22" s="53" customFormat="1" ht="22.5" customHeight="1" x14ac:dyDescent="0.2">
      <c r="A5" s="313"/>
      <c r="B5" s="327"/>
      <c r="C5" s="294"/>
      <c r="D5" s="295"/>
      <c r="E5" s="308"/>
      <c r="F5" s="310"/>
      <c r="G5" s="310"/>
      <c r="H5" s="310"/>
      <c r="I5" s="295"/>
      <c r="J5" s="295"/>
      <c r="K5" s="308"/>
      <c r="L5" s="294"/>
      <c r="M5" s="295"/>
      <c r="N5" s="308"/>
      <c r="O5" s="294"/>
      <c r="P5" s="295"/>
      <c r="Q5" s="295"/>
      <c r="R5" s="310"/>
      <c r="S5" s="301"/>
      <c r="T5" s="302"/>
      <c r="U5" s="303"/>
    </row>
    <row r="6" spans="1:22" s="53" customFormat="1" ht="9" customHeight="1" x14ac:dyDescent="0.2">
      <c r="A6" s="313"/>
      <c r="B6" s="328"/>
      <c r="C6" s="296"/>
      <c r="D6" s="297"/>
      <c r="E6" s="309"/>
      <c r="F6" s="310"/>
      <c r="G6" s="310"/>
      <c r="H6" s="310"/>
      <c r="I6" s="297"/>
      <c r="J6" s="297"/>
      <c r="K6" s="309"/>
      <c r="L6" s="296"/>
      <c r="M6" s="297"/>
      <c r="N6" s="309"/>
      <c r="O6" s="296"/>
      <c r="P6" s="297"/>
      <c r="Q6" s="297"/>
      <c r="R6" s="310"/>
      <c r="S6" s="304"/>
      <c r="T6" s="305"/>
      <c r="U6" s="306"/>
    </row>
    <row r="7" spans="1:22" s="53" customFormat="1" ht="21.6" customHeight="1" x14ac:dyDescent="0.2">
      <c r="A7" s="314"/>
      <c r="B7" s="219">
        <v>2022</v>
      </c>
      <c r="C7" s="219">
        <v>2021</v>
      </c>
      <c r="D7" s="219">
        <v>2022</v>
      </c>
      <c r="E7" s="54" t="s">
        <v>2</v>
      </c>
      <c r="F7" s="219">
        <v>2021</v>
      </c>
      <c r="G7" s="219">
        <v>2022</v>
      </c>
      <c r="H7" s="54" t="s">
        <v>2</v>
      </c>
      <c r="I7" s="219">
        <v>2021</v>
      </c>
      <c r="J7" s="219">
        <v>2022</v>
      </c>
      <c r="K7" s="54" t="s">
        <v>2</v>
      </c>
      <c r="L7" s="219">
        <v>2021</v>
      </c>
      <c r="M7" s="219">
        <v>2022</v>
      </c>
      <c r="N7" s="54" t="s">
        <v>2</v>
      </c>
      <c r="O7" s="219">
        <v>2021</v>
      </c>
      <c r="P7" s="219">
        <v>2022</v>
      </c>
      <c r="Q7" s="54" t="s">
        <v>2</v>
      </c>
      <c r="R7" s="219">
        <v>2022</v>
      </c>
      <c r="S7" s="219">
        <v>2021</v>
      </c>
      <c r="T7" s="219">
        <v>2022</v>
      </c>
      <c r="U7" s="54" t="s">
        <v>2</v>
      </c>
    </row>
    <row r="8" spans="1:22" s="56" customFormat="1" ht="11.25" customHeight="1" x14ac:dyDescent="0.2">
      <c r="A8" s="55" t="s">
        <v>3</v>
      </c>
      <c r="B8" s="55">
        <v>1</v>
      </c>
      <c r="C8" s="55">
        <v>2</v>
      </c>
      <c r="D8" s="55">
        <v>3</v>
      </c>
      <c r="E8" s="55">
        <v>4</v>
      </c>
      <c r="F8" s="55">
        <v>5</v>
      </c>
      <c r="G8" s="55">
        <v>6</v>
      </c>
      <c r="H8" s="55">
        <v>7</v>
      </c>
      <c r="I8" s="55">
        <v>8</v>
      </c>
      <c r="J8" s="55">
        <v>9</v>
      </c>
      <c r="K8" s="55">
        <v>10</v>
      </c>
      <c r="L8" s="55">
        <v>11</v>
      </c>
      <c r="M8" s="55">
        <v>12</v>
      </c>
      <c r="N8" s="55">
        <v>13</v>
      </c>
      <c r="O8" s="55">
        <v>14</v>
      </c>
      <c r="P8" s="55">
        <v>15</v>
      </c>
      <c r="Q8" s="55">
        <v>16</v>
      </c>
      <c r="R8" s="55">
        <v>17</v>
      </c>
      <c r="S8" s="55">
        <v>18</v>
      </c>
      <c r="T8" s="55">
        <v>19</v>
      </c>
      <c r="U8" s="55">
        <v>20</v>
      </c>
    </row>
    <row r="9" spans="1:22" s="57" customFormat="1" ht="19.149999999999999" customHeight="1" x14ac:dyDescent="0.25">
      <c r="A9" s="121" t="s">
        <v>34</v>
      </c>
      <c r="B9" s="228">
        <f>SUM(B10:B27)</f>
        <v>9691</v>
      </c>
      <c r="C9" s="203">
        <f>SUM(C10:C27)</f>
        <v>10257</v>
      </c>
      <c r="D9" s="203">
        <f>SUM(D10:D27)</f>
        <v>6703</v>
      </c>
      <c r="E9" s="107">
        <f>D9/C9*100</f>
        <v>65.350492346690075</v>
      </c>
      <c r="F9" s="203">
        <f>SUM(F10:F27)</f>
        <v>4231</v>
      </c>
      <c r="G9" s="203">
        <f>SUM(G10:G27)</f>
        <v>2889</v>
      </c>
      <c r="H9" s="107">
        <f>G9/F9*100</f>
        <v>68.281730087449773</v>
      </c>
      <c r="I9" s="203">
        <f>SUM(I10:I27)</f>
        <v>413</v>
      </c>
      <c r="J9" s="203">
        <f>SUM(J10:J27)</f>
        <v>318</v>
      </c>
      <c r="K9" s="107">
        <f>J9/I9*100</f>
        <v>76.997578692493946</v>
      </c>
      <c r="L9" s="203">
        <f>SUM(L10:L27)</f>
        <v>789</v>
      </c>
      <c r="M9" s="203">
        <f>SUM(M10:M27)</f>
        <v>223</v>
      </c>
      <c r="N9" s="107">
        <f>M9/L9*100</f>
        <v>28.263624841571612</v>
      </c>
      <c r="O9" s="203">
        <f>SUM(O10:O27)</f>
        <v>9958</v>
      </c>
      <c r="P9" s="229">
        <f>SUM(P10:P27)</f>
        <v>6563</v>
      </c>
      <c r="Q9" s="107">
        <f>P9/O9*100</f>
        <v>65.906808596103645</v>
      </c>
      <c r="R9" s="203">
        <f>SUM(R10:R27)</f>
        <v>1480</v>
      </c>
      <c r="S9" s="203">
        <f>SUM(S10:S27)</f>
        <v>2050</v>
      </c>
      <c r="T9" s="203">
        <f>SUM(T10:T27)</f>
        <v>1187</v>
      </c>
      <c r="U9" s="107">
        <f>T9/S9*100</f>
        <v>57.90243902439024</v>
      </c>
    </row>
    <row r="10" spans="1:22" ht="16.5" customHeight="1" x14ac:dyDescent="0.25">
      <c r="A10" s="58" t="s">
        <v>61</v>
      </c>
      <c r="B10" s="59">
        <v>379</v>
      </c>
      <c r="C10" s="60">
        <v>417</v>
      </c>
      <c r="D10" s="61">
        <v>295</v>
      </c>
      <c r="E10" s="107">
        <f t="shared" ref="E10:E27" si="0">D10/C10*100</f>
        <v>70.743405275779381</v>
      </c>
      <c r="F10" s="62">
        <v>221</v>
      </c>
      <c r="G10" s="62">
        <v>163</v>
      </c>
      <c r="H10" s="107">
        <f t="shared" ref="H10:H27" si="1">G10/F10*100</f>
        <v>73.755656108597293</v>
      </c>
      <c r="I10" s="61">
        <v>31</v>
      </c>
      <c r="J10" s="61">
        <v>23</v>
      </c>
      <c r="K10" s="107">
        <f t="shared" ref="K10:K27" si="2">J10/I10*100</f>
        <v>74.193548387096769</v>
      </c>
      <c r="L10" s="62">
        <v>15</v>
      </c>
      <c r="M10" s="62">
        <v>13</v>
      </c>
      <c r="N10" s="107">
        <f t="shared" ref="N10:N27" si="3">M10/L10*100</f>
        <v>86.666666666666671</v>
      </c>
      <c r="O10" s="60">
        <v>400</v>
      </c>
      <c r="P10" s="62">
        <v>291</v>
      </c>
      <c r="Q10" s="107">
        <f t="shared" ref="Q10:Q27" si="4">P10/O10*100</f>
        <v>72.75</v>
      </c>
      <c r="R10" s="62">
        <v>77</v>
      </c>
      <c r="S10" s="61">
        <v>71</v>
      </c>
      <c r="T10" s="63">
        <v>59</v>
      </c>
      <c r="U10" s="107">
        <f t="shared" ref="U10:U27" si="5">T10/S10*100</f>
        <v>83.098591549295776</v>
      </c>
      <c r="V10" s="64"/>
    </row>
    <row r="11" spans="1:22" ht="16.5" customHeight="1" x14ac:dyDescent="0.25">
      <c r="A11" s="58" t="s">
        <v>62</v>
      </c>
      <c r="B11" s="59">
        <v>190</v>
      </c>
      <c r="C11" s="60">
        <v>189</v>
      </c>
      <c r="D11" s="61">
        <v>109</v>
      </c>
      <c r="E11" s="107">
        <f t="shared" si="0"/>
        <v>57.671957671957671</v>
      </c>
      <c r="F11" s="62">
        <v>90</v>
      </c>
      <c r="G11" s="62">
        <v>74</v>
      </c>
      <c r="H11" s="107">
        <f t="shared" si="1"/>
        <v>82.222222222222214</v>
      </c>
      <c r="I11" s="61">
        <v>22</v>
      </c>
      <c r="J11" s="61">
        <v>10</v>
      </c>
      <c r="K11" s="107">
        <f t="shared" si="2"/>
        <v>45.454545454545453</v>
      </c>
      <c r="L11" s="62">
        <v>14</v>
      </c>
      <c r="M11" s="62">
        <v>6</v>
      </c>
      <c r="N11" s="107">
        <f t="shared" si="3"/>
        <v>42.857142857142854</v>
      </c>
      <c r="O11" s="60">
        <v>182</v>
      </c>
      <c r="P11" s="62">
        <v>106</v>
      </c>
      <c r="Q11" s="107">
        <f t="shared" si="4"/>
        <v>58.241758241758248</v>
      </c>
      <c r="R11" s="62">
        <v>32</v>
      </c>
      <c r="S11" s="61">
        <v>37</v>
      </c>
      <c r="T11" s="63">
        <v>20</v>
      </c>
      <c r="U11" s="107">
        <f t="shared" si="5"/>
        <v>54.054054054054056</v>
      </c>
      <c r="V11" s="64"/>
    </row>
    <row r="12" spans="1:22" ht="16.5" customHeight="1" x14ac:dyDescent="0.25">
      <c r="A12" s="58" t="s">
        <v>63</v>
      </c>
      <c r="B12" s="59">
        <v>243</v>
      </c>
      <c r="C12" s="60">
        <v>214</v>
      </c>
      <c r="D12" s="61">
        <v>189</v>
      </c>
      <c r="E12" s="107">
        <f t="shared" si="0"/>
        <v>88.317757009345797</v>
      </c>
      <c r="F12" s="62">
        <v>108</v>
      </c>
      <c r="G12" s="62">
        <v>89</v>
      </c>
      <c r="H12" s="107">
        <f t="shared" si="1"/>
        <v>82.407407407407405</v>
      </c>
      <c r="I12" s="61">
        <v>13</v>
      </c>
      <c r="J12" s="61">
        <v>9</v>
      </c>
      <c r="K12" s="107">
        <f t="shared" si="2"/>
        <v>69.230769230769226</v>
      </c>
      <c r="L12" s="62">
        <v>9</v>
      </c>
      <c r="M12" s="62">
        <v>0</v>
      </c>
      <c r="N12" s="107">
        <f t="shared" si="3"/>
        <v>0</v>
      </c>
      <c r="O12" s="60">
        <v>212</v>
      </c>
      <c r="P12" s="62">
        <v>189</v>
      </c>
      <c r="Q12" s="107">
        <f t="shared" si="4"/>
        <v>89.15094339622641</v>
      </c>
      <c r="R12" s="62">
        <v>41</v>
      </c>
      <c r="S12" s="61">
        <v>39</v>
      </c>
      <c r="T12" s="63">
        <v>32</v>
      </c>
      <c r="U12" s="107">
        <f t="shared" si="5"/>
        <v>82.051282051282044</v>
      </c>
      <c r="V12" s="64"/>
    </row>
    <row r="13" spans="1:22" ht="16.5" customHeight="1" x14ac:dyDescent="0.25">
      <c r="A13" s="58" t="s">
        <v>64</v>
      </c>
      <c r="B13" s="59">
        <v>382</v>
      </c>
      <c r="C13" s="60">
        <v>443</v>
      </c>
      <c r="D13" s="61">
        <v>258</v>
      </c>
      <c r="E13" s="107">
        <f t="shared" si="0"/>
        <v>58.239277652370205</v>
      </c>
      <c r="F13" s="62">
        <v>171</v>
      </c>
      <c r="G13" s="62">
        <v>123</v>
      </c>
      <c r="H13" s="107">
        <f t="shared" si="1"/>
        <v>71.929824561403507</v>
      </c>
      <c r="I13" s="61">
        <v>23</v>
      </c>
      <c r="J13" s="61">
        <v>18</v>
      </c>
      <c r="K13" s="107">
        <f t="shared" si="2"/>
        <v>78.260869565217391</v>
      </c>
      <c r="L13" s="62">
        <v>36</v>
      </c>
      <c r="M13" s="62">
        <v>15</v>
      </c>
      <c r="N13" s="107">
        <f t="shared" si="3"/>
        <v>41.666666666666671</v>
      </c>
      <c r="O13" s="60">
        <v>431</v>
      </c>
      <c r="P13" s="62">
        <v>251</v>
      </c>
      <c r="Q13" s="107">
        <f t="shared" si="4"/>
        <v>58.236658932714612</v>
      </c>
      <c r="R13" s="62">
        <v>45</v>
      </c>
      <c r="S13" s="61">
        <v>68</v>
      </c>
      <c r="T13" s="63">
        <v>35</v>
      </c>
      <c r="U13" s="107">
        <f t="shared" si="5"/>
        <v>51.470588235294116</v>
      </c>
      <c r="V13" s="64"/>
    </row>
    <row r="14" spans="1:22" ht="16.5" customHeight="1" x14ac:dyDescent="0.25">
      <c r="A14" s="58" t="s">
        <v>65</v>
      </c>
      <c r="B14" s="59">
        <v>177</v>
      </c>
      <c r="C14" s="60">
        <v>177</v>
      </c>
      <c r="D14" s="61">
        <v>133</v>
      </c>
      <c r="E14" s="107">
        <f t="shared" si="0"/>
        <v>75.141242937853107</v>
      </c>
      <c r="F14" s="62">
        <v>98</v>
      </c>
      <c r="G14" s="62">
        <v>66</v>
      </c>
      <c r="H14" s="107">
        <f t="shared" si="1"/>
        <v>67.346938775510196</v>
      </c>
      <c r="I14" s="61">
        <v>9</v>
      </c>
      <c r="J14" s="61">
        <v>9</v>
      </c>
      <c r="K14" s="107">
        <f t="shared" si="2"/>
        <v>100</v>
      </c>
      <c r="L14" s="62">
        <v>2</v>
      </c>
      <c r="M14" s="62">
        <v>1</v>
      </c>
      <c r="N14" s="107">
        <f t="shared" si="3"/>
        <v>50</v>
      </c>
      <c r="O14" s="60">
        <v>177</v>
      </c>
      <c r="P14" s="62">
        <v>128</v>
      </c>
      <c r="Q14" s="107">
        <f t="shared" si="4"/>
        <v>72.316384180790962</v>
      </c>
      <c r="R14" s="62">
        <v>36</v>
      </c>
      <c r="S14" s="61">
        <v>32</v>
      </c>
      <c r="T14" s="63">
        <v>34</v>
      </c>
      <c r="U14" s="107">
        <f t="shared" si="5"/>
        <v>106.25</v>
      </c>
      <c r="V14" s="64"/>
    </row>
    <row r="15" spans="1:22" ht="16.5" customHeight="1" x14ac:dyDescent="0.25">
      <c r="A15" s="58" t="s">
        <v>66</v>
      </c>
      <c r="B15" s="59">
        <v>413</v>
      </c>
      <c r="C15" s="60">
        <v>510</v>
      </c>
      <c r="D15" s="61">
        <v>317</v>
      </c>
      <c r="E15" s="107">
        <f t="shared" si="0"/>
        <v>62.156862745098039</v>
      </c>
      <c r="F15" s="62">
        <v>217</v>
      </c>
      <c r="G15" s="62">
        <v>115</v>
      </c>
      <c r="H15" s="107">
        <f t="shared" si="1"/>
        <v>52.995391705069125</v>
      </c>
      <c r="I15" s="61">
        <v>18</v>
      </c>
      <c r="J15" s="61">
        <v>22</v>
      </c>
      <c r="K15" s="107">
        <f t="shared" si="2"/>
        <v>122.22222222222223</v>
      </c>
      <c r="L15" s="62">
        <v>15</v>
      </c>
      <c r="M15" s="62">
        <v>6</v>
      </c>
      <c r="N15" s="107">
        <f t="shared" si="3"/>
        <v>40</v>
      </c>
      <c r="O15" s="60">
        <v>496</v>
      </c>
      <c r="P15" s="62">
        <v>308</v>
      </c>
      <c r="Q15" s="107">
        <f t="shared" si="4"/>
        <v>62.096774193548384</v>
      </c>
      <c r="R15" s="62">
        <v>88</v>
      </c>
      <c r="S15" s="61">
        <v>85</v>
      </c>
      <c r="T15" s="63">
        <v>62</v>
      </c>
      <c r="U15" s="107">
        <f t="shared" si="5"/>
        <v>72.941176470588232</v>
      </c>
      <c r="V15" s="64"/>
    </row>
    <row r="16" spans="1:22" ht="16.5" customHeight="1" x14ac:dyDescent="0.25">
      <c r="A16" s="58" t="s">
        <v>67</v>
      </c>
      <c r="B16" s="59">
        <v>219</v>
      </c>
      <c r="C16" s="60">
        <v>232</v>
      </c>
      <c r="D16" s="61">
        <v>169</v>
      </c>
      <c r="E16" s="107">
        <f t="shared" si="0"/>
        <v>72.84482758620689</v>
      </c>
      <c r="F16" s="62">
        <v>62</v>
      </c>
      <c r="G16" s="62">
        <v>75</v>
      </c>
      <c r="H16" s="107">
        <f t="shared" si="1"/>
        <v>120.96774193548387</v>
      </c>
      <c r="I16" s="61">
        <v>7</v>
      </c>
      <c r="J16" s="61">
        <v>10</v>
      </c>
      <c r="K16" s="107">
        <f t="shared" si="2"/>
        <v>142.85714285714286</v>
      </c>
      <c r="L16" s="62">
        <v>6</v>
      </c>
      <c r="M16" s="62">
        <v>6</v>
      </c>
      <c r="N16" s="107">
        <f t="shared" si="3"/>
        <v>100</v>
      </c>
      <c r="O16" s="60">
        <v>228</v>
      </c>
      <c r="P16" s="62">
        <v>166</v>
      </c>
      <c r="Q16" s="107">
        <f t="shared" si="4"/>
        <v>72.807017543859658</v>
      </c>
      <c r="R16" s="62">
        <v>43</v>
      </c>
      <c r="S16" s="61">
        <v>44</v>
      </c>
      <c r="T16" s="63">
        <v>37</v>
      </c>
      <c r="U16" s="107">
        <f t="shared" si="5"/>
        <v>84.090909090909093</v>
      </c>
      <c r="V16" s="64"/>
    </row>
    <row r="17" spans="1:22" ht="16.5" customHeight="1" x14ac:dyDescent="0.25">
      <c r="A17" s="58" t="s">
        <v>68</v>
      </c>
      <c r="B17" s="59">
        <v>308</v>
      </c>
      <c r="C17" s="60">
        <v>337</v>
      </c>
      <c r="D17" s="61">
        <v>228</v>
      </c>
      <c r="E17" s="107">
        <f t="shared" si="0"/>
        <v>67.655786350148375</v>
      </c>
      <c r="F17" s="62">
        <v>168</v>
      </c>
      <c r="G17" s="62">
        <v>94</v>
      </c>
      <c r="H17" s="107">
        <f t="shared" si="1"/>
        <v>55.952380952380956</v>
      </c>
      <c r="I17" s="61">
        <v>19</v>
      </c>
      <c r="J17" s="61">
        <v>12</v>
      </c>
      <c r="K17" s="107">
        <f t="shared" si="2"/>
        <v>63.157894736842103</v>
      </c>
      <c r="L17" s="62">
        <v>32</v>
      </c>
      <c r="M17" s="62">
        <v>6</v>
      </c>
      <c r="N17" s="107">
        <f t="shared" si="3"/>
        <v>18.75</v>
      </c>
      <c r="O17" s="60">
        <v>324</v>
      </c>
      <c r="P17" s="62">
        <v>225</v>
      </c>
      <c r="Q17" s="107">
        <f t="shared" si="4"/>
        <v>69.444444444444443</v>
      </c>
      <c r="R17" s="62">
        <v>61</v>
      </c>
      <c r="S17" s="61">
        <v>69</v>
      </c>
      <c r="T17" s="63">
        <v>44</v>
      </c>
      <c r="U17" s="107">
        <f t="shared" si="5"/>
        <v>63.768115942028977</v>
      </c>
      <c r="V17" s="64"/>
    </row>
    <row r="18" spans="1:22" ht="16.5" customHeight="1" x14ac:dyDescent="0.25">
      <c r="A18" s="58" t="s">
        <v>69</v>
      </c>
      <c r="B18" s="59">
        <v>398</v>
      </c>
      <c r="C18" s="60">
        <v>460</v>
      </c>
      <c r="D18" s="61">
        <v>270</v>
      </c>
      <c r="E18" s="107">
        <f t="shared" si="0"/>
        <v>58.695652173913047</v>
      </c>
      <c r="F18" s="62">
        <v>223</v>
      </c>
      <c r="G18" s="62">
        <v>190</v>
      </c>
      <c r="H18" s="107">
        <f t="shared" si="1"/>
        <v>85.20179372197309</v>
      </c>
      <c r="I18" s="61">
        <v>19</v>
      </c>
      <c r="J18" s="61">
        <v>21</v>
      </c>
      <c r="K18" s="107">
        <f t="shared" si="2"/>
        <v>110.5263157894737</v>
      </c>
      <c r="L18" s="62">
        <v>3</v>
      </c>
      <c r="M18" s="62">
        <v>0</v>
      </c>
      <c r="N18" s="107">
        <f t="shared" si="3"/>
        <v>0</v>
      </c>
      <c r="O18" s="60">
        <v>437</v>
      </c>
      <c r="P18" s="62">
        <v>260</v>
      </c>
      <c r="Q18" s="107">
        <f t="shared" si="4"/>
        <v>59.496567505720819</v>
      </c>
      <c r="R18" s="62">
        <v>49</v>
      </c>
      <c r="S18" s="61">
        <v>80</v>
      </c>
      <c r="T18" s="63">
        <v>36</v>
      </c>
      <c r="U18" s="107">
        <f t="shared" si="5"/>
        <v>45</v>
      </c>
      <c r="V18" s="64"/>
    </row>
    <row r="19" spans="1:22" ht="16.5" customHeight="1" x14ac:dyDescent="0.25">
      <c r="A19" s="58" t="s">
        <v>70</v>
      </c>
      <c r="B19" s="59">
        <v>251</v>
      </c>
      <c r="C19" s="60">
        <v>274</v>
      </c>
      <c r="D19" s="61">
        <v>173</v>
      </c>
      <c r="E19" s="107">
        <f t="shared" si="0"/>
        <v>63.138686131386855</v>
      </c>
      <c r="F19" s="62">
        <v>141</v>
      </c>
      <c r="G19" s="62">
        <v>66</v>
      </c>
      <c r="H19" s="107">
        <f t="shared" si="1"/>
        <v>46.808510638297875</v>
      </c>
      <c r="I19" s="61">
        <v>17</v>
      </c>
      <c r="J19" s="61">
        <v>6</v>
      </c>
      <c r="K19" s="107">
        <f t="shared" si="2"/>
        <v>35.294117647058826</v>
      </c>
      <c r="L19" s="62">
        <v>43</v>
      </c>
      <c r="M19" s="62">
        <v>13</v>
      </c>
      <c r="N19" s="107">
        <f t="shared" si="3"/>
        <v>30.232558139534881</v>
      </c>
      <c r="O19" s="60">
        <v>250</v>
      </c>
      <c r="P19" s="62">
        <v>168</v>
      </c>
      <c r="Q19" s="107">
        <f t="shared" si="4"/>
        <v>67.2</v>
      </c>
      <c r="R19" s="62">
        <v>39</v>
      </c>
      <c r="S19" s="61">
        <v>51</v>
      </c>
      <c r="T19" s="63">
        <v>26</v>
      </c>
      <c r="U19" s="107">
        <f t="shared" si="5"/>
        <v>50.980392156862742</v>
      </c>
      <c r="V19" s="64"/>
    </row>
    <row r="20" spans="1:22" ht="16.5" customHeight="1" x14ac:dyDescent="0.25">
      <c r="A20" s="58" t="s">
        <v>71</v>
      </c>
      <c r="B20" s="59">
        <v>245</v>
      </c>
      <c r="C20" s="60">
        <v>353</v>
      </c>
      <c r="D20" s="61">
        <v>188</v>
      </c>
      <c r="E20" s="107">
        <f t="shared" si="0"/>
        <v>53.257790368271948</v>
      </c>
      <c r="F20" s="62">
        <v>145</v>
      </c>
      <c r="G20" s="62">
        <v>89</v>
      </c>
      <c r="H20" s="107">
        <f t="shared" si="1"/>
        <v>61.379310344827587</v>
      </c>
      <c r="I20" s="61">
        <v>16</v>
      </c>
      <c r="J20" s="61">
        <v>8</v>
      </c>
      <c r="K20" s="107">
        <f t="shared" si="2"/>
        <v>50</v>
      </c>
      <c r="L20" s="62">
        <v>28</v>
      </c>
      <c r="M20" s="62">
        <v>8</v>
      </c>
      <c r="N20" s="107">
        <f t="shared" si="3"/>
        <v>28.571428571428569</v>
      </c>
      <c r="O20" s="60">
        <v>343</v>
      </c>
      <c r="P20" s="62">
        <v>184</v>
      </c>
      <c r="Q20" s="107">
        <f t="shared" si="4"/>
        <v>53.644314868804663</v>
      </c>
      <c r="R20" s="62">
        <v>35</v>
      </c>
      <c r="S20" s="61">
        <v>51</v>
      </c>
      <c r="T20" s="63">
        <v>32</v>
      </c>
      <c r="U20" s="107">
        <f t="shared" si="5"/>
        <v>62.745098039215684</v>
      </c>
      <c r="V20" s="64"/>
    </row>
    <row r="21" spans="1:22" ht="16.5" customHeight="1" x14ac:dyDescent="0.25">
      <c r="A21" s="58" t="s">
        <v>72</v>
      </c>
      <c r="B21" s="59">
        <v>196</v>
      </c>
      <c r="C21" s="60">
        <v>167</v>
      </c>
      <c r="D21" s="61">
        <v>136</v>
      </c>
      <c r="E21" s="107">
        <f t="shared" si="0"/>
        <v>81.437125748502993</v>
      </c>
      <c r="F21" s="62">
        <v>108</v>
      </c>
      <c r="G21" s="62">
        <v>100</v>
      </c>
      <c r="H21" s="107">
        <f t="shared" si="1"/>
        <v>92.592592592592595</v>
      </c>
      <c r="I21" s="61">
        <v>10</v>
      </c>
      <c r="J21" s="61">
        <v>12</v>
      </c>
      <c r="K21" s="107">
        <f t="shared" si="2"/>
        <v>120</v>
      </c>
      <c r="L21" s="62">
        <v>21</v>
      </c>
      <c r="M21" s="62">
        <v>8</v>
      </c>
      <c r="N21" s="107">
        <f t="shared" si="3"/>
        <v>38.095238095238095</v>
      </c>
      <c r="O21" s="60">
        <v>166</v>
      </c>
      <c r="P21" s="62">
        <v>135</v>
      </c>
      <c r="Q21" s="107">
        <f t="shared" si="4"/>
        <v>81.325301204819283</v>
      </c>
      <c r="R21" s="62">
        <v>38</v>
      </c>
      <c r="S21" s="61">
        <v>44</v>
      </c>
      <c r="T21" s="63">
        <v>22</v>
      </c>
      <c r="U21" s="107">
        <f t="shared" si="5"/>
        <v>50</v>
      </c>
      <c r="V21" s="64"/>
    </row>
    <row r="22" spans="1:22" ht="16.5" customHeight="1" x14ac:dyDescent="0.25">
      <c r="A22" s="58" t="s">
        <v>73</v>
      </c>
      <c r="B22" s="59">
        <v>305</v>
      </c>
      <c r="C22" s="60">
        <v>424</v>
      </c>
      <c r="D22" s="61">
        <v>278</v>
      </c>
      <c r="E22" s="107">
        <f t="shared" si="0"/>
        <v>65.566037735849065</v>
      </c>
      <c r="F22" s="62">
        <v>165</v>
      </c>
      <c r="G22" s="62">
        <v>105</v>
      </c>
      <c r="H22" s="107">
        <f t="shared" si="1"/>
        <v>63.636363636363633</v>
      </c>
      <c r="I22" s="61">
        <v>16</v>
      </c>
      <c r="J22" s="61">
        <v>6</v>
      </c>
      <c r="K22" s="107">
        <f t="shared" si="2"/>
        <v>37.5</v>
      </c>
      <c r="L22" s="62">
        <v>19</v>
      </c>
      <c r="M22" s="62">
        <v>14</v>
      </c>
      <c r="N22" s="107">
        <f t="shared" si="3"/>
        <v>73.68421052631578</v>
      </c>
      <c r="O22" s="60">
        <v>411</v>
      </c>
      <c r="P22" s="62">
        <v>271</v>
      </c>
      <c r="Q22" s="107">
        <f t="shared" si="4"/>
        <v>65.93673965936739</v>
      </c>
      <c r="R22" s="62">
        <v>54</v>
      </c>
      <c r="S22" s="61">
        <v>92</v>
      </c>
      <c r="T22" s="63">
        <v>52</v>
      </c>
      <c r="U22" s="107">
        <f t="shared" si="5"/>
        <v>56.521739130434781</v>
      </c>
      <c r="V22" s="64"/>
    </row>
    <row r="23" spans="1:22" ht="16.5" customHeight="1" x14ac:dyDescent="0.25">
      <c r="A23" s="58" t="s">
        <v>74</v>
      </c>
      <c r="B23" s="59">
        <v>238</v>
      </c>
      <c r="C23" s="60">
        <v>224</v>
      </c>
      <c r="D23" s="61">
        <v>197</v>
      </c>
      <c r="E23" s="107">
        <f t="shared" si="0"/>
        <v>87.946428571428569</v>
      </c>
      <c r="F23" s="62">
        <v>125</v>
      </c>
      <c r="G23" s="62">
        <v>64</v>
      </c>
      <c r="H23" s="107">
        <f t="shared" si="1"/>
        <v>51.2</v>
      </c>
      <c r="I23" s="61">
        <v>18</v>
      </c>
      <c r="J23" s="61">
        <v>11</v>
      </c>
      <c r="K23" s="107">
        <f t="shared" si="2"/>
        <v>61.111111111111114</v>
      </c>
      <c r="L23" s="62">
        <v>6</v>
      </c>
      <c r="M23" s="62">
        <v>4</v>
      </c>
      <c r="N23" s="107">
        <f t="shared" si="3"/>
        <v>66.666666666666657</v>
      </c>
      <c r="O23" s="60">
        <v>223</v>
      </c>
      <c r="P23" s="62">
        <v>194</v>
      </c>
      <c r="Q23" s="107">
        <f t="shared" si="4"/>
        <v>86.995515695067255</v>
      </c>
      <c r="R23" s="62">
        <v>69</v>
      </c>
      <c r="S23" s="61">
        <v>53</v>
      </c>
      <c r="T23" s="63">
        <v>60</v>
      </c>
      <c r="U23" s="107">
        <f t="shared" si="5"/>
        <v>113.20754716981132</v>
      </c>
      <c r="V23" s="64"/>
    </row>
    <row r="24" spans="1:22" ht="16.5" customHeight="1" x14ac:dyDescent="0.25">
      <c r="A24" s="58" t="s">
        <v>75</v>
      </c>
      <c r="B24" s="59">
        <v>732</v>
      </c>
      <c r="C24" s="60">
        <v>917</v>
      </c>
      <c r="D24" s="61">
        <v>553</v>
      </c>
      <c r="E24" s="107">
        <f t="shared" si="0"/>
        <v>60.305343511450381</v>
      </c>
      <c r="F24" s="62">
        <v>378</v>
      </c>
      <c r="G24" s="62">
        <v>270</v>
      </c>
      <c r="H24" s="107">
        <f t="shared" si="1"/>
        <v>71.428571428571431</v>
      </c>
      <c r="I24" s="61">
        <v>39</v>
      </c>
      <c r="J24" s="61">
        <v>30</v>
      </c>
      <c r="K24" s="107">
        <f t="shared" si="2"/>
        <v>76.923076923076934</v>
      </c>
      <c r="L24" s="62">
        <v>133</v>
      </c>
      <c r="M24" s="62">
        <v>41</v>
      </c>
      <c r="N24" s="107">
        <f t="shared" si="3"/>
        <v>30.82706766917293</v>
      </c>
      <c r="O24" s="60">
        <v>905</v>
      </c>
      <c r="P24" s="62">
        <v>546</v>
      </c>
      <c r="Q24" s="107">
        <f t="shared" si="4"/>
        <v>60.331491712707184</v>
      </c>
      <c r="R24" s="62">
        <v>90</v>
      </c>
      <c r="S24" s="61">
        <v>153</v>
      </c>
      <c r="T24" s="63">
        <v>83</v>
      </c>
      <c r="U24" s="107">
        <f t="shared" si="5"/>
        <v>54.248366013071895</v>
      </c>
      <c r="V24" s="64"/>
    </row>
    <row r="25" spans="1:22" ht="16.5" customHeight="1" x14ac:dyDescent="0.25">
      <c r="A25" s="58" t="s">
        <v>35</v>
      </c>
      <c r="B25" s="59">
        <v>1293</v>
      </c>
      <c r="C25" s="60">
        <v>1421</v>
      </c>
      <c r="D25" s="61">
        <v>880</v>
      </c>
      <c r="E25" s="107">
        <f t="shared" si="0"/>
        <v>61.928219563687549</v>
      </c>
      <c r="F25" s="62">
        <v>667</v>
      </c>
      <c r="G25" s="62">
        <v>392</v>
      </c>
      <c r="H25" s="107">
        <f t="shared" si="1"/>
        <v>58.77061469265368</v>
      </c>
      <c r="I25" s="61">
        <v>60</v>
      </c>
      <c r="J25" s="61">
        <v>29</v>
      </c>
      <c r="K25" s="107">
        <f t="shared" si="2"/>
        <v>48.333333333333336</v>
      </c>
      <c r="L25" s="62">
        <v>103</v>
      </c>
      <c r="M25" s="62">
        <v>25</v>
      </c>
      <c r="N25" s="107">
        <f t="shared" si="3"/>
        <v>24.271844660194176</v>
      </c>
      <c r="O25" s="60">
        <v>1376</v>
      </c>
      <c r="P25" s="62">
        <v>864</v>
      </c>
      <c r="Q25" s="107">
        <f t="shared" si="4"/>
        <v>62.790697674418603</v>
      </c>
      <c r="R25" s="62">
        <v>218</v>
      </c>
      <c r="S25" s="61">
        <v>288</v>
      </c>
      <c r="T25" s="63">
        <v>177</v>
      </c>
      <c r="U25" s="107">
        <f t="shared" si="5"/>
        <v>61.458333333333336</v>
      </c>
      <c r="V25" s="64"/>
    </row>
    <row r="26" spans="1:22" ht="16.5" customHeight="1" x14ac:dyDescent="0.25">
      <c r="A26" s="58" t="s">
        <v>76</v>
      </c>
      <c r="B26" s="59">
        <v>2899</v>
      </c>
      <c r="C26" s="60">
        <v>2637</v>
      </c>
      <c r="D26" s="61">
        <v>1727</v>
      </c>
      <c r="E26" s="107">
        <f t="shared" si="0"/>
        <v>65.491088357982548</v>
      </c>
      <c r="F26" s="62">
        <v>731</v>
      </c>
      <c r="G26" s="62">
        <v>545</v>
      </c>
      <c r="H26" s="107">
        <f t="shared" si="1"/>
        <v>74.555403556771552</v>
      </c>
      <c r="I26" s="61">
        <v>56</v>
      </c>
      <c r="J26" s="61">
        <v>60</v>
      </c>
      <c r="K26" s="107">
        <f t="shared" si="2"/>
        <v>107.14285714285714</v>
      </c>
      <c r="L26" s="62">
        <v>143</v>
      </c>
      <c r="M26" s="62">
        <v>28</v>
      </c>
      <c r="N26" s="107">
        <f t="shared" si="3"/>
        <v>19.58041958041958</v>
      </c>
      <c r="O26" s="60">
        <v>2554</v>
      </c>
      <c r="P26" s="62">
        <v>1694</v>
      </c>
      <c r="Q26" s="107">
        <f t="shared" si="4"/>
        <v>66.327329678935001</v>
      </c>
      <c r="R26" s="62">
        <v>378</v>
      </c>
      <c r="S26" s="61">
        <v>603</v>
      </c>
      <c r="T26" s="63">
        <v>297</v>
      </c>
      <c r="U26" s="107">
        <f t="shared" si="5"/>
        <v>49.253731343283583</v>
      </c>
      <c r="V26" s="64"/>
    </row>
    <row r="27" spans="1:22" ht="16.5" customHeight="1" x14ac:dyDescent="0.25">
      <c r="A27" s="58" t="s">
        <v>77</v>
      </c>
      <c r="B27" s="59">
        <v>823</v>
      </c>
      <c r="C27" s="60">
        <v>861</v>
      </c>
      <c r="D27" s="61">
        <v>603</v>
      </c>
      <c r="E27" s="107">
        <f t="shared" si="0"/>
        <v>70.034843205574916</v>
      </c>
      <c r="F27" s="62">
        <v>413</v>
      </c>
      <c r="G27" s="62">
        <v>269</v>
      </c>
      <c r="H27" s="107">
        <f t="shared" si="1"/>
        <v>65.133171912832935</v>
      </c>
      <c r="I27" s="61">
        <v>20</v>
      </c>
      <c r="J27" s="61">
        <v>22</v>
      </c>
      <c r="K27" s="107">
        <f t="shared" si="2"/>
        <v>110.00000000000001</v>
      </c>
      <c r="L27" s="62">
        <v>161</v>
      </c>
      <c r="M27" s="62">
        <v>29</v>
      </c>
      <c r="N27" s="107">
        <f t="shared" si="3"/>
        <v>18.012422360248447</v>
      </c>
      <c r="O27" s="60">
        <v>843</v>
      </c>
      <c r="P27" s="62">
        <v>583</v>
      </c>
      <c r="Q27" s="107">
        <f t="shared" si="4"/>
        <v>69.157769869513643</v>
      </c>
      <c r="R27" s="62">
        <v>87</v>
      </c>
      <c r="S27" s="61">
        <v>190</v>
      </c>
      <c r="T27" s="63">
        <v>79</v>
      </c>
      <c r="U27" s="107">
        <f t="shared" si="5"/>
        <v>41.578947368421055</v>
      </c>
      <c r="V27" s="64"/>
    </row>
    <row r="28" spans="1:22" x14ac:dyDescent="0.25">
      <c r="B28" s="287" t="s">
        <v>80</v>
      </c>
      <c r="C28" s="287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</row>
    <row r="29" spans="1:22" x14ac:dyDescent="0.25">
      <c r="B29" s="288"/>
      <c r="C29" s="288"/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</row>
    <row r="30" spans="1:22" x14ac:dyDescent="0.25">
      <c r="B30" s="288"/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</row>
  </sheetData>
  <mergeCells count="13">
    <mergeCell ref="S2:U2"/>
    <mergeCell ref="F1:K1"/>
    <mergeCell ref="B2:N2"/>
    <mergeCell ref="B4:B6"/>
    <mergeCell ref="L4:N6"/>
    <mergeCell ref="B28:N30"/>
    <mergeCell ref="O4:Q6"/>
    <mergeCell ref="S4:U6"/>
    <mergeCell ref="R4:R6"/>
    <mergeCell ref="A4:A7"/>
    <mergeCell ref="C4:E6"/>
    <mergeCell ref="F4:H6"/>
    <mergeCell ref="I4:K6"/>
  </mergeCells>
  <printOptions horizontalCentered="1"/>
  <pageMargins left="0" right="0" top="0.32" bottom="0" header="0" footer="0"/>
  <pageSetup paperSize="9" scale="93" orientation="landscape" r:id="rId1"/>
  <headerFooter alignWithMargins="0"/>
  <colBreaks count="1" manualBreakCount="1">
    <brk id="14" max="2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="75" zoomScaleNormal="75" zoomScaleSheetLayoutView="75" workbookViewId="0">
      <selection activeCell="O16" sqref="O16"/>
    </sheetView>
  </sheetViews>
  <sheetFormatPr defaultColWidth="8" defaultRowHeight="12.75" x14ac:dyDescent="0.2"/>
  <cols>
    <col min="1" max="1" width="69.7109375" style="2" customWidth="1"/>
    <col min="2" max="4" width="23.28515625" style="16" customWidth="1"/>
    <col min="5" max="5" width="8" style="209"/>
    <col min="6" max="6" width="16" style="209" customWidth="1"/>
    <col min="7" max="10" width="8" style="209"/>
    <col min="11" max="255" width="8" style="2"/>
    <col min="256" max="256" width="69.7109375" style="2" customWidth="1"/>
    <col min="257" max="259" width="23.28515625" style="2" customWidth="1"/>
    <col min="260" max="260" width="8" style="2"/>
    <col min="261" max="261" width="0" style="2" hidden="1" customWidth="1"/>
    <col min="262" max="511" width="8" style="2"/>
    <col min="512" max="512" width="69.7109375" style="2" customWidth="1"/>
    <col min="513" max="515" width="23.28515625" style="2" customWidth="1"/>
    <col min="516" max="516" width="8" style="2"/>
    <col min="517" max="517" width="0" style="2" hidden="1" customWidth="1"/>
    <col min="518" max="767" width="8" style="2"/>
    <col min="768" max="768" width="69.7109375" style="2" customWidth="1"/>
    <col min="769" max="771" width="23.28515625" style="2" customWidth="1"/>
    <col min="772" max="772" width="8" style="2"/>
    <col min="773" max="773" width="0" style="2" hidden="1" customWidth="1"/>
    <col min="774" max="1023" width="8" style="2"/>
    <col min="1024" max="1024" width="69.7109375" style="2" customWidth="1"/>
    <col min="1025" max="1027" width="23.28515625" style="2" customWidth="1"/>
    <col min="1028" max="1028" width="8" style="2"/>
    <col min="1029" max="1029" width="0" style="2" hidden="1" customWidth="1"/>
    <col min="1030" max="1279" width="8" style="2"/>
    <col min="1280" max="1280" width="69.7109375" style="2" customWidth="1"/>
    <col min="1281" max="1283" width="23.28515625" style="2" customWidth="1"/>
    <col min="1284" max="1284" width="8" style="2"/>
    <col min="1285" max="1285" width="0" style="2" hidden="1" customWidth="1"/>
    <col min="1286" max="1535" width="8" style="2"/>
    <col min="1536" max="1536" width="69.7109375" style="2" customWidth="1"/>
    <col min="1537" max="1539" width="23.28515625" style="2" customWidth="1"/>
    <col min="1540" max="1540" width="8" style="2"/>
    <col min="1541" max="1541" width="0" style="2" hidden="1" customWidth="1"/>
    <col min="1542" max="1791" width="8" style="2"/>
    <col min="1792" max="1792" width="69.7109375" style="2" customWidth="1"/>
    <col min="1793" max="1795" width="23.28515625" style="2" customWidth="1"/>
    <col min="1796" max="1796" width="8" style="2"/>
    <col min="1797" max="1797" width="0" style="2" hidden="1" customWidth="1"/>
    <col min="1798" max="2047" width="8" style="2"/>
    <col min="2048" max="2048" width="69.7109375" style="2" customWidth="1"/>
    <col min="2049" max="2051" width="23.28515625" style="2" customWidth="1"/>
    <col min="2052" max="2052" width="8" style="2"/>
    <col min="2053" max="2053" width="0" style="2" hidden="1" customWidth="1"/>
    <col min="2054" max="2303" width="8" style="2"/>
    <col min="2304" max="2304" width="69.7109375" style="2" customWidth="1"/>
    <col min="2305" max="2307" width="23.28515625" style="2" customWidth="1"/>
    <col min="2308" max="2308" width="8" style="2"/>
    <col min="2309" max="2309" width="0" style="2" hidden="1" customWidth="1"/>
    <col min="2310" max="2559" width="8" style="2"/>
    <col min="2560" max="2560" width="69.7109375" style="2" customWidth="1"/>
    <col min="2561" max="2563" width="23.28515625" style="2" customWidth="1"/>
    <col min="2564" max="2564" width="8" style="2"/>
    <col min="2565" max="2565" width="0" style="2" hidden="1" customWidth="1"/>
    <col min="2566" max="2815" width="8" style="2"/>
    <col min="2816" max="2816" width="69.7109375" style="2" customWidth="1"/>
    <col min="2817" max="2819" width="23.28515625" style="2" customWidth="1"/>
    <col min="2820" max="2820" width="8" style="2"/>
    <col min="2821" max="2821" width="0" style="2" hidden="1" customWidth="1"/>
    <col min="2822" max="3071" width="8" style="2"/>
    <col min="3072" max="3072" width="69.7109375" style="2" customWidth="1"/>
    <col min="3073" max="3075" width="23.28515625" style="2" customWidth="1"/>
    <col min="3076" max="3076" width="8" style="2"/>
    <col min="3077" max="3077" width="0" style="2" hidden="1" customWidth="1"/>
    <col min="3078" max="3327" width="8" style="2"/>
    <col min="3328" max="3328" width="69.7109375" style="2" customWidth="1"/>
    <col min="3329" max="3331" width="23.28515625" style="2" customWidth="1"/>
    <col min="3332" max="3332" width="8" style="2"/>
    <col min="3333" max="3333" width="0" style="2" hidden="1" customWidth="1"/>
    <col min="3334" max="3583" width="8" style="2"/>
    <col min="3584" max="3584" width="69.7109375" style="2" customWidth="1"/>
    <col min="3585" max="3587" width="23.28515625" style="2" customWidth="1"/>
    <col min="3588" max="3588" width="8" style="2"/>
    <col min="3589" max="3589" width="0" style="2" hidden="1" customWidth="1"/>
    <col min="3590" max="3839" width="8" style="2"/>
    <col min="3840" max="3840" width="69.7109375" style="2" customWidth="1"/>
    <col min="3841" max="3843" width="23.28515625" style="2" customWidth="1"/>
    <col min="3844" max="3844" width="8" style="2"/>
    <col min="3845" max="3845" width="0" style="2" hidden="1" customWidth="1"/>
    <col min="3846" max="4095" width="8" style="2"/>
    <col min="4096" max="4096" width="69.7109375" style="2" customWidth="1"/>
    <col min="4097" max="4099" width="23.28515625" style="2" customWidth="1"/>
    <col min="4100" max="4100" width="8" style="2"/>
    <col min="4101" max="4101" width="0" style="2" hidden="1" customWidth="1"/>
    <col min="4102" max="4351" width="8" style="2"/>
    <col min="4352" max="4352" width="69.7109375" style="2" customWidth="1"/>
    <col min="4353" max="4355" width="23.28515625" style="2" customWidth="1"/>
    <col min="4356" max="4356" width="8" style="2"/>
    <col min="4357" max="4357" width="0" style="2" hidden="1" customWidth="1"/>
    <col min="4358" max="4607" width="8" style="2"/>
    <col min="4608" max="4608" width="69.7109375" style="2" customWidth="1"/>
    <col min="4609" max="4611" width="23.28515625" style="2" customWidth="1"/>
    <col min="4612" max="4612" width="8" style="2"/>
    <col min="4613" max="4613" width="0" style="2" hidden="1" customWidth="1"/>
    <col min="4614" max="4863" width="8" style="2"/>
    <col min="4864" max="4864" width="69.7109375" style="2" customWidth="1"/>
    <col min="4865" max="4867" width="23.28515625" style="2" customWidth="1"/>
    <col min="4868" max="4868" width="8" style="2"/>
    <col min="4869" max="4869" width="0" style="2" hidden="1" customWidth="1"/>
    <col min="4870" max="5119" width="8" style="2"/>
    <col min="5120" max="5120" width="69.7109375" style="2" customWidth="1"/>
    <col min="5121" max="5123" width="23.28515625" style="2" customWidth="1"/>
    <col min="5124" max="5124" width="8" style="2"/>
    <col min="5125" max="5125" width="0" style="2" hidden="1" customWidth="1"/>
    <col min="5126" max="5375" width="8" style="2"/>
    <col min="5376" max="5376" width="69.7109375" style="2" customWidth="1"/>
    <col min="5377" max="5379" width="23.28515625" style="2" customWidth="1"/>
    <col min="5380" max="5380" width="8" style="2"/>
    <col min="5381" max="5381" width="0" style="2" hidden="1" customWidth="1"/>
    <col min="5382" max="5631" width="8" style="2"/>
    <col min="5632" max="5632" width="69.7109375" style="2" customWidth="1"/>
    <col min="5633" max="5635" width="23.28515625" style="2" customWidth="1"/>
    <col min="5636" max="5636" width="8" style="2"/>
    <col min="5637" max="5637" width="0" style="2" hidden="1" customWidth="1"/>
    <col min="5638" max="5887" width="8" style="2"/>
    <col min="5888" max="5888" width="69.7109375" style="2" customWidth="1"/>
    <col min="5889" max="5891" width="23.28515625" style="2" customWidth="1"/>
    <col min="5892" max="5892" width="8" style="2"/>
    <col min="5893" max="5893" width="0" style="2" hidden="1" customWidth="1"/>
    <col min="5894" max="6143" width="8" style="2"/>
    <col min="6144" max="6144" width="69.7109375" style="2" customWidth="1"/>
    <col min="6145" max="6147" width="23.28515625" style="2" customWidth="1"/>
    <col min="6148" max="6148" width="8" style="2"/>
    <col min="6149" max="6149" width="0" style="2" hidden="1" customWidth="1"/>
    <col min="6150" max="6399" width="8" style="2"/>
    <col min="6400" max="6400" width="69.7109375" style="2" customWidth="1"/>
    <col min="6401" max="6403" width="23.28515625" style="2" customWidth="1"/>
    <col min="6404" max="6404" width="8" style="2"/>
    <col min="6405" max="6405" width="0" style="2" hidden="1" customWidth="1"/>
    <col min="6406" max="6655" width="8" style="2"/>
    <col min="6656" max="6656" width="69.7109375" style="2" customWidth="1"/>
    <col min="6657" max="6659" width="23.28515625" style="2" customWidth="1"/>
    <col min="6660" max="6660" width="8" style="2"/>
    <col min="6661" max="6661" width="0" style="2" hidden="1" customWidth="1"/>
    <col min="6662" max="6911" width="8" style="2"/>
    <col min="6912" max="6912" width="69.7109375" style="2" customWidth="1"/>
    <col min="6913" max="6915" width="23.28515625" style="2" customWidth="1"/>
    <col min="6916" max="6916" width="8" style="2"/>
    <col min="6917" max="6917" width="0" style="2" hidden="1" customWidth="1"/>
    <col min="6918" max="7167" width="8" style="2"/>
    <col min="7168" max="7168" width="69.7109375" style="2" customWidth="1"/>
    <col min="7169" max="7171" width="23.28515625" style="2" customWidth="1"/>
    <col min="7172" max="7172" width="8" style="2"/>
    <col min="7173" max="7173" width="0" style="2" hidden="1" customWidth="1"/>
    <col min="7174" max="7423" width="8" style="2"/>
    <col min="7424" max="7424" width="69.7109375" style="2" customWidth="1"/>
    <col min="7425" max="7427" width="23.28515625" style="2" customWidth="1"/>
    <col min="7428" max="7428" width="8" style="2"/>
    <col min="7429" max="7429" width="0" style="2" hidden="1" customWidth="1"/>
    <col min="7430" max="7679" width="8" style="2"/>
    <col min="7680" max="7680" width="69.7109375" style="2" customWidth="1"/>
    <col min="7681" max="7683" width="23.28515625" style="2" customWidth="1"/>
    <col min="7684" max="7684" width="8" style="2"/>
    <col min="7685" max="7685" width="0" style="2" hidden="1" customWidth="1"/>
    <col min="7686" max="7935" width="8" style="2"/>
    <col min="7936" max="7936" width="69.7109375" style="2" customWidth="1"/>
    <col min="7937" max="7939" width="23.28515625" style="2" customWidth="1"/>
    <col min="7940" max="7940" width="8" style="2"/>
    <col min="7941" max="7941" width="0" style="2" hidden="1" customWidth="1"/>
    <col min="7942" max="8191" width="8" style="2"/>
    <col min="8192" max="8192" width="69.7109375" style="2" customWidth="1"/>
    <col min="8193" max="8195" width="23.28515625" style="2" customWidth="1"/>
    <col min="8196" max="8196" width="8" style="2"/>
    <col min="8197" max="8197" width="0" style="2" hidden="1" customWidth="1"/>
    <col min="8198" max="8447" width="8" style="2"/>
    <col min="8448" max="8448" width="69.7109375" style="2" customWidth="1"/>
    <col min="8449" max="8451" width="23.28515625" style="2" customWidth="1"/>
    <col min="8452" max="8452" width="8" style="2"/>
    <col min="8453" max="8453" width="0" style="2" hidden="1" customWidth="1"/>
    <col min="8454" max="8703" width="8" style="2"/>
    <col min="8704" max="8704" width="69.7109375" style="2" customWidth="1"/>
    <col min="8705" max="8707" width="23.28515625" style="2" customWidth="1"/>
    <col min="8708" max="8708" width="8" style="2"/>
    <col min="8709" max="8709" width="0" style="2" hidden="1" customWidth="1"/>
    <col min="8710" max="8959" width="8" style="2"/>
    <col min="8960" max="8960" width="69.7109375" style="2" customWidth="1"/>
    <col min="8961" max="8963" width="23.28515625" style="2" customWidth="1"/>
    <col min="8964" max="8964" width="8" style="2"/>
    <col min="8965" max="8965" width="0" style="2" hidden="1" customWidth="1"/>
    <col min="8966" max="9215" width="8" style="2"/>
    <col min="9216" max="9216" width="69.7109375" style="2" customWidth="1"/>
    <col min="9217" max="9219" width="23.28515625" style="2" customWidth="1"/>
    <col min="9220" max="9220" width="8" style="2"/>
    <col min="9221" max="9221" width="0" style="2" hidden="1" customWidth="1"/>
    <col min="9222" max="9471" width="8" style="2"/>
    <col min="9472" max="9472" width="69.7109375" style="2" customWidth="1"/>
    <col min="9473" max="9475" width="23.28515625" style="2" customWidth="1"/>
    <col min="9476" max="9476" width="8" style="2"/>
    <col min="9477" max="9477" width="0" style="2" hidden="1" customWidth="1"/>
    <col min="9478" max="9727" width="8" style="2"/>
    <col min="9728" max="9728" width="69.7109375" style="2" customWidth="1"/>
    <col min="9729" max="9731" width="23.28515625" style="2" customWidth="1"/>
    <col min="9732" max="9732" width="8" style="2"/>
    <col min="9733" max="9733" width="0" style="2" hidden="1" customWidth="1"/>
    <col min="9734" max="9983" width="8" style="2"/>
    <col min="9984" max="9984" width="69.7109375" style="2" customWidth="1"/>
    <col min="9985" max="9987" width="23.28515625" style="2" customWidth="1"/>
    <col min="9988" max="9988" width="8" style="2"/>
    <col min="9989" max="9989" width="0" style="2" hidden="1" customWidth="1"/>
    <col min="9990" max="10239" width="8" style="2"/>
    <col min="10240" max="10240" width="69.7109375" style="2" customWidth="1"/>
    <col min="10241" max="10243" width="23.28515625" style="2" customWidth="1"/>
    <col min="10244" max="10244" width="8" style="2"/>
    <col min="10245" max="10245" width="0" style="2" hidden="1" customWidth="1"/>
    <col min="10246" max="10495" width="8" style="2"/>
    <col min="10496" max="10496" width="69.7109375" style="2" customWidth="1"/>
    <col min="10497" max="10499" width="23.28515625" style="2" customWidth="1"/>
    <col min="10500" max="10500" width="8" style="2"/>
    <col min="10501" max="10501" width="0" style="2" hidden="1" customWidth="1"/>
    <col min="10502" max="10751" width="8" style="2"/>
    <col min="10752" max="10752" width="69.7109375" style="2" customWidth="1"/>
    <col min="10753" max="10755" width="23.28515625" style="2" customWidth="1"/>
    <col min="10756" max="10756" width="8" style="2"/>
    <col min="10757" max="10757" width="0" style="2" hidden="1" customWidth="1"/>
    <col min="10758" max="11007" width="8" style="2"/>
    <col min="11008" max="11008" width="69.7109375" style="2" customWidth="1"/>
    <col min="11009" max="11011" width="23.28515625" style="2" customWidth="1"/>
    <col min="11012" max="11012" width="8" style="2"/>
    <col min="11013" max="11013" width="0" style="2" hidden="1" customWidth="1"/>
    <col min="11014" max="11263" width="8" style="2"/>
    <col min="11264" max="11264" width="69.7109375" style="2" customWidth="1"/>
    <col min="11265" max="11267" width="23.28515625" style="2" customWidth="1"/>
    <col min="11268" max="11268" width="8" style="2"/>
    <col min="11269" max="11269" width="0" style="2" hidden="1" customWidth="1"/>
    <col min="11270" max="11519" width="8" style="2"/>
    <col min="11520" max="11520" width="69.7109375" style="2" customWidth="1"/>
    <col min="11521" max="11523" width="23.28515625" style="2" customWidth="1"/>
    <col min="11524" max="11524" width="8" style="2"/>
    <col min="11525" max="11525" width="0" style="2" hidden="1" customWidth="1"/>
    <col min="11526" max="11775" width="8" style="2"/>
    <col min="11776" max="11776" width="69.7109375" style="2" customWidth="1"/>
    <col min="11777" max="11779" width="23.28515625" style="2" customWidth="1"/>
    <col min="11780" max="11780" width="8" style="2"/>
    <col min="11781" max="11781" width="0" style="2" hidden="1" customWidth="1"/>
    <col min="11782" max="12031" width="8" style="2"/>
    <col min="12032" max="12032" width="69.7109375" style="2" customWidth="1"/>
    <col min="12033" max="12035" width="23.28515625" style="2" customWidth="1"/>
    <col min="12036" max="12036" width="8" style="2"/>
    <col min="12037" max="12037" width="0" style="2" hidden="1" customWidth="1"/>
    <col min="12038" max="12287" width="8" style="2"/>
    <col min="12288" max="12288" width="69.7109375" style="2" customWidth="1"/>
    <col min="12289" max="12291" width="23.28515625" style="2" customWidth="1"/>
    <col min="12292" max="12292" width="8" style="2"/>
    <col min="12293" max="12293" width="0" style="2" hidden="1" customWidth="1"/>
    <col min="12294" max="12543" width="8" style="2"/>
    <col min="12544" max="12544" width="69.7109375" style="2" customWidth="1"/>
    <col min="12545" max="12547" width="23.28515625" style="2" customWidth="1"/>
    <col min="12548" max="12548" width="8" style="2"/>
    <col min="12549" max="12549" width="0" style="2" hidden="1" customWidth="1"/>
    <col min="12550" max="12799" width="8" style="2"/>
    <col min="12800" max="12800" width="69.7109375" style="2" customWidth="1"/>
    <col min="12801" max="12803" width="23.28515625" style="2" customWidth="1"/>
    <col min="12804" max="12804" width="8" style="2"/>
    <col min="12805" max="12805" width="0" style="2" hidden="1" customWidth="1"/>
    <col min="12806" max="13055" width="8" style="2"/>
    <col min="13056" max="13056" width="69.7109375" style="2" customWidth="1"/>
    <col min="13057" max="13059" width="23.28515625" style="2" customWidth="1"/>
    <col min="13060" max="13060" width="8" style="2"/>
    <col min="13061" max="13061" width="0" style="2" hidden="1" customWidth="1"/>
    <col min="13062" max="13311" width="8" style="2"/>
    <col min="13312" max="13312" width="69.7109375" style="2" customWidth="1"/>
    <col min="13313" max="13315" width="23.28515625" style="2" customWidth="1"/>
    <col min="13316" max="13316" width="8" style="2"/>
    <col min="13317" max="13317" width="0" style="2" hidden="1" customWidth="1"/>
    <col min="13318" max="13567" width="8" style="2"/>
    <col min="13568" max="13568" width="69.7109375" style="2" customWidth="1"/>
    <col min="13569" max="13571" width="23.28515625" style="2" customWidth="1"/>
    <col min="13572" max="13572" width="8" style="2"/>
    <col min="13573" max="13573" width="0" style="2" hidden="1" customWidth="1"/>
    <col min="13574" max="13823" width="8" style="2"/>
    <col min="13824" max="13824" width="69.7109375" style="2" customWidth="1"/>
    <col min="13825" max="13827" width="23.28515625" style="2" customWidth="1"/>
    <col min="13828" max="13828" width="8" style="2"/>
    <col min="13829" max="13829" width="0" style="2" hidden="1" customWidth="1"/>
    <col min="13830" max="14079" width="8" style="2"/>
    <col min="14080" max="14080" width="69.7109375" style="2" customWidth="1"/>
    <col min="14081" max="14083" width="23.28515625" style="2" customWidth="1"/>
    <col min="14084" max="14084" width="8" style="2"/>
    <col min="14085" max="14085" width="0" style="2" hidden="1" customWidth="1"/>
    <col min="14086" max="14335" width="8" style="2"/>
    <col min="14336" max="14336" width="69.7109375" style="2" customWidth="1"/>
    <col min="14337" max="14339" width="23.28515625" style="2" customWidth="1"/>
    <col min="14340" max="14340" width="8" style="2"/>
    <col min="14341" max="14341" width="0" style="2" hidden="1" customWidth="1"/>
    <col min="14342" max="14591" width="8" style="2"/>
    <col min="14592" max="14592" width="69.7109375" style="2" customWidth="1"/>
    <col min="14593" max="14595" width="23.28515625" style="2" customWidth="1"/>
    <col min="14596" max="14596" width="8" style="2"/>
    <col min="14597" max="14597" width="0" style="2" hidden="1" customWidth="1"/>
    <col min="14598" max="14847" width="8" style="2"/>
    <col min="14848" max="14848" width="69.7109375" style="2" customWidth="1"/>
    <col min="14849" max="14851" width="23.28515625" style="2" customWidth="1"/>
    <col min="14852" max="14852" width="8" style="2"/>
    <col min="14853" max="14853" width="0" style="2" hidden="1" customWidth="1"/>
    <col min="14854" max="15103" width="8" style="2"/>
    <col min="15104" max="15104" width="69.7109375" style="2" customWidth="1"/>
    <col min="15105" max="15107" width="23.28515625" style="2" customWidth="1"/>
    <col min="15108" max="15108" width="8" style="2"/>
    <col min="15109" max="15109" width="0" style="2" hidden="1" customWidth="1"/>
    <col min="15110" max="15359" width="8" style="2"/>
    <col min="15360" max="15360" width="69.7109375" style="2" customWidth="1"/>
    <col min="15361" max="15363" width="23.28515625" style="2" customWidth="1"/>
    <col min="15364" max="15364" width="8" style="2"/>
    <col min="15365" max="15365" width="0" style="2" hidden="1" customWidth="1"/>
    <col min="15366" max="15615" width="8" style="2"/>
    <col min="15616" max="15616" width="69.7109375" style="2" customWidth="1"/>
    <col min="15617" max="15619" width="23.28515625" style="2" customWidth="1"/>
    <col min="15620" max="15620" width="8" style="2"/>
    <col min="15621" max="15621" width="0" style="2" hidden="1" customWidth="1"/>
    <col min="15622" max="15871" width="8" style="2"/>
    <col min="15872" max="15872" width="69.7109375" style="2" customWidth="1"/>
    <col min="15873" max="15875" width="23.28515625" style="2" customWidth="1"/>
    <col min="15876" max="15876" width="8" style="2"/>
    <col min="15877" max="15877" width="0" style="2" hidden="1" customWidth="1"/>
    <col min="15878" max="16127" width="8" style="2"/>
    <col min="16128" max="16128" width="69.7109375" style="2" customWidth="1"/>
    <col min="16129" max="16131" width="23.28515625" style="2" customWidth="1"/>
    <col min="16132" max="16132" width="8" style="2"/>
    <col min="16133" max="16133" width="0" style="2" hidden="1" customWidth="1"/>
    <col min="16134" max="16384" width="8" style="2"/>
  </cols>
  <sheetData>
    <row r="1" spans="1:11" ht="23.25" customHeight="1" x14ac:dyDescent="0.2">
      <c r="A1" s="250" t="s">
        <v>51</v>
      </c>
      <c r="B1" s="250"/>
      <c r="C1" s="250"/>
      <c r="D1" s="250"/>
      <c r="E1" s="208"/>
      <c r="F1" s="208"/>
      <c r="G1" s="208"/>
      <c r="H1" s="208"/>
    </row>
    <row r="2" spans="1:11" s="3" customFormat="1" ht="25.5" customHeight="1" x14ac:dyDescent="0.25">
      <c r="A2" s="250" t="s">
        <v>30</v>
      </c>
      <c r="B2" s="250"/>
      <c r="C2" s="250"/>
      <c r="D2" s="250"/>
      <c r="E2" s="208"/>
      <c r="F2" s="208"/>
      <c r="G2" s="208"/>
      <c r="H2" s="208"/>
      <c r="I2" s="210"/>
      <c r="J2" s="210"/>
    </row>
    <row r="3" spans="1:11" s="3" customFormat="1" ht="23.25" customHeight="1" x14ac:dyDescent="0.2">
      <c r="A3" s="338" t="s">
        <v>105</v>
      </c>
      <c r="B3" s="338"/>
      <c r="C3" s="338"/>
      <c r="D3" s="338"/>
      <c r="E3" s="209"/>
      <c r="F3" s="209"/>
      <c r="G3" s="209"/>
      <c r="H3" s="209"/>
      <c r="I3" s="210"/>
      <c r="J3" s="210"/>
    </row>
    <row r="4" spans="1:11" s="3" customFormat="1" ht="23.25" customHeight="1" x14ac:dyDescent="0.25">
      <c r="A4" s="156"/>
      <c r="B4" s="157"/>
      <c r="C4" s="157"/>
      <c r="D4" s="158" t="s">
        <v>94</v>
      </c>
      <c r="E4" s="210"/>
      <c r="F4" s="210"/>
      <c r="G4" s="210"/>
      <c r="H4" s="210"/>
      <c r="I4" s="210"/>
      <c r="J4" s="195"/>
    </row>
    <row r="5" spans="1:11" s="159" customFormat="1" ht="21" customHeight="1" x14ac:dyDescent="0.25">
      <c r="A5" s="333" t="s">
        <v>0</v>
      </c>
      <c r="B5" s="334" t="s">
        <v>52</v>
      </c>
      <c r="C5" s="336" t="s">
        <v>53</v>
      </c>
      <c r="D5" s="337"/>
      <c r="E5" s="210"/>
      <c r="F5" s="210"/>
      <c r="G5" s="210"/>
      <c r="H5" s="210"/>
      <c r="I5" s="211"/>
      <c r="J5" s="196"/>
    </row>
    <row r="6" spans="1:11" s="159" customFormat="1" ht="27.75" customHeight="1" x14ac:dyDescent="0.25">
      <c r="A6" s="333"/>
      <c r="B6" s="335"/>
      <c r="C6" s="160" t="s">
        <v>54</v>
      </c>
      <c r="D6" s="161" t="s">
        <v>55</v>
      </c>
      <c r="E6" s="210"/>
      <c r="F6" s="210"/>
      <c r="G6" s="210"/>
      <c r="H6" s="210"/>
      <c r="I6" s="211"/>
      <c r="J6" s="196"/>
    </row>
    <row r="7" spans="1:11" s="3" customFormat="1" ht="14.25" customHeight="1" x14ac:dyDescent="0.25">
      <c r="A7" s="6" t="s">
        <v>3</v>
      </c>
      <c r="B7" s="7">
        <v>1</v>
      </c>
      <c r="C7" s="7">
        <v>2</v>
      </c>
      <c r="D7" s="7">
        <v>3</v>
      </c>
      <c r="E7" s="211"/>
      <c r="F7" s="211"/>
      <c r="G7" s="211"/>
      <c r="H7" s="211"/>
      <c r="I7" s="231"/>
      <c r="J7" s="195"/>
      <c r="K7" s="162"/>
    </row>
    <row r="8" spans="1:11" s="3" customFormat="1" ht="42.75" customHeight="1" x14ac:dyDescent="0.25">
      <c r="A8" s="9" t="s">
        <v>149</v>
      </c>
      <c r="B8" s="191">
        <f t="shared" ref="B8:B13" si="0">C8+D8</f>
        <v>30462</v>
      </c>
      <c r="C8" s="193">
        <f>'12'!B7</f>
        <v>18186</v>
      </c>
      <c r="D8" s="191">
        <f>'13'!B8</f>
        <v>12276</v>
      </c>
      <c r="E8" s="211"/>
      <c r="F8" s="240"/>
      <c r="G8" s="211"/>
      <c r="H8" s="211"/>
      <c r="I8" s="210"/>
      <c r="J8" s="195"/>
    </row>
    <row r="9" spans="1:11" s="86" customFormat="1" ht="42.75" customHeight="1" x14ac:dyDescent="0.25">
      <c r="A9" s="9" t="s">
        <v>147</v>
      </c>
      <c r="B9" s="192">
        <f t="shared" si="0"/>
        <v>22560</v>
      </c>
      <c r="C9" s="192">
        <f>'12'!C7</f>
        <v>14258</v>
      </c>
      <c r="D9" s="192">
        <f>'13'!C8</f>
        <v>8302</v>
      </c>
      <c r="E9" s="210"/>
      <c r="F9" s="240"/>
      <c r="G9" s="210"/>
      <c r="H9" s="210"/>
      <c r="I9" s="157"/>
      <c r="J9" s="218"/>
    </row>
    <row r="10" spans="1:11" s="3" customFormat="1" ht="42" customHeight="1" x14ac:dyDescent="0.25">
      <c r="A10" s="12" t="s">
        <v>150</v>
      </c>
      <c r="B10" s="192">
        <f t="shared" si="0"/>
        <v>10693</v>
      </c>
      <c r="C10" s="192">
        <f>'12'!D7</f>
        <v>5535</v>
      </c>
      <c r="D10" s="192">
        <f>'13'!D8</f>
        <v>5158</v>
      </c>
      <c r="E10" s="210"/>
      <c r="F10" s="240"/>
      <c r="G10" s="210"/>
      <c r="H10" s="210"/>
      <c r="I10" s="210"/>
      <c r="J10" s="195"/>
    </row>
    <row r="11" spans="1:11" s="3" customFormat="1" ht="32.25" customHeight="1" x14ac:dyDescent="0.25">
      <c r="A11" s="13" t="s">
        <v>32</v>
      </c>
      <c r="B11" s="192">
        <f t="shared" si="0"/>
        <v>1871</v>
      </c>
      <c r="C11" s="192">
        <f>'12'!F7</f>
        <v>814</v>
      </c>
      <c r="D11" s="192">
        <f>'13'!F8</f>
        <v>1057</v>
      </c>
      <c r="E11" s="210"/>
      <c r="F11" s="240"/>
      <c r="G11" s="212"/>
      <c r="H11" s="210"/>
      <c r="I11" s="210"/>
      <c r="J11" s="195"/>
    </row>
    <row r="12" spans="1:11" s="3" customFormat="1" ht="56.25" customHeight="1" x14ac:dyDescent="0.25">
      <c r="A12" s="13" t="s">
        <v>26</v>
      </c>
      <c r="B12" s="192">
        <f t="shared" si="0"/>
        <v>1016</v>
      </c>
      <c r="C12" s="192">
        <f>'12'!G7</f>
        <v>558</v>
      </c>
      <c r="D12" s="192">
        <f>'13'!G8</f>
        <v>458</v>
      </c>
      <c r="E12" s="210"/>
      <c r="F12" s="240"/>
      <c r="G12" s="210"/>
      <c r="H12" s="210"/>
      <c r="I12" s="210"/>
      <c r="J12" s="195"/>
    </row>
    <row r="13" spans="1:11" s="3" customFormat="1" ht="54.75" customHeight="1" x14ac:dyDescent="0.25">
      <c r="A13" s="13" t="s">
        <v>33</v>
      </c>
      <c r="B13" s="192">
        <f t="shared" si="0"/>
        <v>22250</v>
      </c>
      <c r="C13" s="192">
        <f>'12'!H7</f>
        <v>14061</v>
      </c>
      <c r="D13" s="192">
        <f>'13'!H8</f>
        <v>8189</v>
      </c>
      <c r="E13" s="212"/>
      <c r="F13" s="240"/>
      <c r="G13" s="210"/>
      <c r="H13" s="210"/>
      <c r="I13" s="210"/>
      <c r="J13" s="195"/>
    </row>
    <row r="14" spans="1:11" s="3" customFormat="1" ht="22.9" customHeight="1" x14ac:dyDescent="0.25">
      <c r="A14" s="329" t="s">
        <v>106</v>
      </c>
      <c r="B14" s="330"/>
      <c r="C14" s="330"/>
      <c r="D14" s="330"/>
      <c r="E14" s="212"/>
      <c r="F14" s="240"/>
      <c r="G14" s="210"/>
      <c r="H14" s="210"/>
      <c r="I14" s="210"/>
      <c r="J14" s="195"/>
    </row>
    <row r="15" spans="1:11" ht="25.5" customHeight="1" x14ac:dyDescent="0.2">
      <c r="A15" s="331"/>
      <c r="B15" s="332"/>
      <c r="C15" s="332"/>
      <c r="D15" s="332"/>
      <c r="E15" s="212"/>
      <c r="F15" s="240"/>
      <c r="G15" s="210"/>
      <c r="H15" s="210"/>
      <c r="J15" s="197"/>
    </row>
    <row r="16" spans="1:11" ht="21" customHeight="1" x14ac:dyDescent="0.2">
      <c r="A16" s="333" t="s">
        <v>0</v>
      </c>
      <c r="B16" s="334" t="s">
        <v>52</v>
      </c>
      <c r="C16" s="336" t="s">
        <v>53</v>
      </c>
      <c r="D16" s="337"/>
      <c r="E16" s="210"/>
      <c r="F16" s="240"/>
      <c r="G16" s="210"/>
      <c r="H16" s="210"/>
      <c r="J16" s="197"/>
    </row>
    <row r="17" spans="1:6" ht="27" customHeight="1" x14ac:dyDescent="0.2">
      <c r="A17" s="333"/>
      <c r="B17" s="335"/>
      <c r="C17" s="160" t="s">
        <v>54</v>
      </c>
      <c r="D17" s="161" t="s">
        <v>55</v>
      </c>
      <c r="F17" s="240"/>
    </row>
    <row r="18" spans="1:6" ht="30" customHeight="1" x14ac:dyDescent="0.2">
      <c r="A18" s="163" t="s">
        <v>149</v>
      </c>
      <c r="B18" s="194">
        <f>C18+D18</f>
        <v>5520</v>
      </c>
      <c r="C18" s="194">
        <f>'12'!I7</f>
        <v>3721</v>
      </c>
      <c r="D18" s="194">
        <f>'13'!I8</f>
        <v>1799</v>
      </c>
      <c r="F18" s="240"/>
    </row>
    <row r="19" spans="1:6" ht="27" customHeight="1" x14ac:dyDescent="0.2">
      <c r="A19" s="164" t="s">
        <v>151</v>
      </c>
      <c r="B19" s="194">
        <f>C19+D19</f>
        <v>4561</v>
      </c>
      <c r="C19" s="194">
        <f>'12'!J7</f>
        <v>3288</v>
      </c>
      <c r="D19" s="194">
        <f>'13'!J8</f>
        <v>1273</v>
      </c>
      <c r="F19" s="240"/>
    </row>
    <row r="20" spans="1:6" x14ac:dyDescent="0.2">
      <c r="B20" s="17"/>
      <c r="C20" s="17"/>
      <c r="D20" s="17"/>
    </row>
    <row r="21" spans="1:6" x14ac:dyDescent="0.2">
      <c r="D21" s="17"/>
    </row>
  </sheetData>
  <mergeCells count="10">
    <mergeCell ref="A14:D15"/>
    <mergeCell ref="A16:A17"/>
    <mergeCell ref="B16:B17"/>
    <mergeCell ref="C16:D16"/>
    <mergeCell ref="A1:D1"/>
    <mergeCell ref="A2:D2"/>
    <mergeCell ref="A3:D3"/>
    <mergeCell ref="A5:A6"/>
    <mergeCell ref="B5:B6"/>
    <mergeCell ref="C5:D5"/>
  </mergeCells>
  <printOptions horizontalCentered="1"/>
  <pageMargins left="0.39370078740157483" right="0" top="0.39370078740157483" bottom="0" header="0" footer="0"/>
  <pageSetup paperSize="9" scale="90" orientation="landscape" r:id="rId1"/>
  <headerFooter alignWithMargins="0"/>
  <colBreaks count="1" manualBreakCount="1">
    <brk id="4" max="19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zoomScale="70" zoomScaleNormal="70" zoomScaleSheetLayoutView="70" workbookViewId="0">
      <selection activeCell="N17" sqref="N17"/>
    </sheetView>
  </sheetViews>
  <sheetFormatPr defaultRowHeight="15.75" x14ac:dyDescent="0.25"/>
  <cols>
    <col min="1" max="1" width="38.85546875" style="67" customWidth="1"/>
    <col min="2" max="2" width="14.42578125" style="67" customWidth="1"/>
    <col min="3" max="3" width="11.5703125" style="66" customWidth="1"/>
    <col min="4" max="4" width="15.28515625" style="66" customWidth="1"/>
    <col min="5" max="5" width="14.140625" style="66" customWidth="1"/>
    <col min="6" max="6" width="10.140625" style="66" customWidth="1"/>
    <col min="7" max="7" width="17.85546875" style="66" customWidth="1"/>
    <col min="8" max="8" width="14.5703125" style="66" customWidth="1"/>
    <col min="9" max="9" width="12.28515625" style="65" customWidth="1"/>
    <col min="10" max="10" width="14.85546875" style="66" customWidth="1"/>
    <col min="11" max="255" width="9.140625" style="65"/>
    <col min="256" max="256" width="38.85546875" style="65" customWidth="1"/>
    <col min="257" max="257" width="12.5703125" style="65" customWidth="1"/>
    <col min="258" max="258" width="11.5703125" style="65" customWidth="1"/>
    <col min="259" max="259" width="15.28515625" style="65" customWidth="1"/>
    <col min="260" max="260" width="12.85546875" style="65" customWidth="1"/>
    <col min="261" max="261" width="10.140625" style="65" customWidth="1"/>
    <col min="262" max="262" width="17.85546875" style="65" customWidth="1"/>
    <col min="263" max="263" width="14.5703125" style="65" customWidth="1"/>
    <col min="264" max="264" width="12.28515625" style="65" customWidth="1"/>
    <col min="265" max="265" width="11.5703125" style="65" customWidth="1"/>
    <col min="266" max="266" width="12.85546875" style="65" customWidth="1"/>
    <col min="267" max="511" width="9.140625" style="65"/>
    <col min="512" max="512" width="38.85546875" style="65" customWidth="1"/>
    <col min="513" max="513" width="12.5703125" style="65" customWidth="1"/>
    <col min="514" max="514" width="11.5703125" style="65" customWidth="1"/>
    <col min="515" max="515" width="15.28515625" style="65" customWidth="1"/>
    <col min="516" max="516" width="12.85546875" style="65" customWidth="1"/>
    <col min="517" max="517" width="10.140625" style="65" customWidth="1"/>
    <col min="518" max="518" width="17.85546875" style="65" customWidth="1"/>
    <col min="519" max="519" width="14.5703125" style="65" customWidth="1"/>
    <col min="520" max="520" width="12.28515625" style="65" customWidth="1"/>
    <col min="521" max="521" width="11.5703125" style="65" customWidth="1"/>
    <col min="522" max="522" width="12.85546875" style="65" customWidth="1"/>
    <col min="523" max="767" width="9.140625" style="65"/>
    <col min="768" max="768" width="38.85546875" style="65" customWidth="1"/>
    <col min="769" max="769" width="12.5703125" style="65" customWidth="1"/>
    <col min="770" max="770" width="11.5703125" style="65" customWidth="1"/>
    <col min="771" max="771" width="15.28515625" style="65" customWidth="1"/>
    <col min="772" max="772" width="12.85546875" style="65" customWidth="1"/>
    <col min="773" max="773" width="10.140625" style="65" customWidth="1"/>
    <col min="774" max="774" width="17.85546875" style="65" customWidth="1"/>
    <col min="775" max="775" width="14.5703125" style="65" customWidth="1"/>
    <col min="776" max="776" width="12.28515625" style="65" customWidth="1"/>
    <col min="777" max="777" width="11.5703125" style="65" customWidth="1"/>
    <col min="778" max="778" width="12.85546875" style="65" customWidth="1"/>
    <col min="779" max="1023" width="9.140625" style="65"/>
    <col min="1024" max="1024" width="38.85546875" style="65" customWidth="1"/>
    <col min="1025" max="1025" width="12.5703125" style="65" customWidth="1"/>
    <col min="1026" max="1026" width="11.5703125" style="65" customWidth="1"/>
    <col min="1027" max="1027" width="15.28515625" style="65" customWidth="1"/>
    <col min="1028" max="1028" width="12.85546875" style="65" customWidth="1"/>
    <col min="1029" max="1029" width="10.140625" style="65" customWidth="1"/>
    <col min="1030" max="1030" width="17.85546875" style="65" customWidth="1"/>
    <col min="1031" max="1031" width="14.5703125" style="65" customWidth="1"/>
    <col min="1032" max="1032" width="12.28515625" style="65" customWidth="1"/>
    <col min="1033" max="1033" width="11.5703125" style="65" customWidth="1"/>
    <col min="1034" max="1034" width="12.85546875" style="65" customWidth="1"/>
    <col min="1035" max="1279" width="9.140625" style="65"/>
    <col min="1280" max="1280" width="38.85546875" style="65" customWidth="1"/>
    <col min="1281" max="1281" width="12.5703125" style="65" customWidth="1"/>
    <col min="1282" max="1282" width="11.5703125" style="65" customWidth="1"/>
    <col min="1283" max="1283" width="15.28515625" style="65" customWidth="1"/>
    <col min="1284" max="1284" width="12.85546875" style="65" customWidth="1"/>
    <col min="1285" max="1285" width="10.140625" style="65" customWidth="1"/>
    <col min="1286" max="1286" width="17.85546875" style="65" customWidth="1"/>
    <col min="1287" max="1287" width="14.5703125" style="65" customWidth="1"/>
    <col min="1288" max="1288" width="12.28515625" style="65" customWidth="1"/>
    <col min="1289" max="1289" width="11.5703125" style="65" customWidth="1"/>
    <col min="1290" max="1290" width="12.85546875" style="65" customWidth="1"/>
    <col min="1291" max="1535" width="9.140625" style="65"/>
    <col min="1536" max="1536" width="38.85546875" style="65" customWidth="1"/>
    <col min="1537" max="1537" width="12.5703125" style="65" customWidth="1"/>
    <col min="1538" max="1538" width="11.5703125" style="65" customWidth="1"/>
    <col min="1539" max="1539" width="15.28515625" style="65" customWidth="1"/>
    <col min="1540" max="1540" width="12.85546875" style="65" customWidth="1"/>
    <col min="1541" max="1541" width="10.140625" style="65" customWidth="1"/>
    <col min="1542" max="1542" width="17.85546875" style="65" customWidth="1"/>
    <col min="1543" max="1543" width="14.5703125" style="65" customWidth="1"/>
    <col min="1544" max="1544" width="12.28515625" style="65" customWidth="1"/>
    <col min="1545" max="1545" width="11.5703125" style="65" customWidth="1"/>
    <col min="1546" max="1546" width="12.85546875" style="65" customWidth="1"/>
    <col min="1547" max="1791" width="9.140625" style="65"/>
    <col min="1792" max="1792" width="38.85546875" style="65" customWidth="1"/>
    <col min="1793" max="1793" width="12.5703125" style="65" customWidth="1"/>
    <col min="1794" max="1794" width="11.5703125" style="65" customWidth="1"/>
    <col min="1795" max="1795" width="15.28515625" style="65" customWidth="1"/>
    <col min="1796" max="1796" width="12.85546875" style="65" customWidth="1"/>
    <col min="1797" max="1797" width="10.140625" style="65" customWidth="1"/>
    <col min="1798" max="1798" width="17.85546875" style="65" customWidth="1"/>
    <col min="1799" max="1799" width="14.5703125" style="65" customWidth="1"/>
    <col min="1800" max="1800" width="12.28515625" style="65" customWidth="1"/>
    <col min="1801" max="1801" width="11.5703125" style="65" customWidth="1"/>
    <col min="1802" max="1802" width="12.85546875" style="65" customWidth="1"/>
    <col min="1803" max="2047" width="9.140625" style="65"/>
    <col min="2048" max="2048" width="38.85546875" style="65" customWidth="1"/>
    <col min="2049" max="2049" width="12.5703125" style="65" customWidth="1"/>
    <col min="2050" max="2050" width="11.5703125" style="65" customWidth="1"/>
    <col min="2051" max="2051" width="15.28515625" style="65" customWidth="1"/>
    <col min="2052" max="2052" width="12.85546875" style="65" customWidth="1"/>
    <col min="2053" max="2053" width="10.140625" style="65" customWidth="1"/>
    <col min="2054" max="2054" width="17.85546875" style="65" customWidth="1"/>
    <col min="2055" max="2055" width="14.5703125" style="65" customWidth="1"/>
    <col min="2056" max="2056" width="12.28515625" style="65" customWidth="1"/>
    <col min="2057" max="2057" width="11.5703125" style="65" customWidth="1"/>
    <col min="2058" max="2058" width="12.85546875" style="65" customWidth="1"/>
    <col min="2059" max="2303" width="9.140625" style="65"/>
    <col min="2304" max="2304" width="38.85546875" style="65" customWidth="1"/>
    <col min="2305" max="2305" width="12.5703125" style="65" customWidth="1"/>
    <col min="2306" max="2306" width="11.5703125" style="65" customWidth="1"/>
    <col min="2307" max="2307" width="15.28515625" style="65" customWidth="1"/>
    <col min="2308" max="2308" width="12.85546875" style="65" customWidth="1"/>
    <col min="2309" max="2309" width="10.140625" style="65" customWidth="1"/>
    <col min="2310" max="2310" width="17.85546875" style="65" customWidth="1"/>
    <col min="2311" max="2311" width="14.5703125" style="65" customWidth="1"/>
    <col min="2312" max="2312" width="12.28515625" style="65" customWidth="1"/>
    <col min="2313" max="2313" width="11.5703125" style="65" customWidth="1"/>
    <col min="2314" max="2314" width="12.85546875" style="65" customWidth="1"/>
    <col min="2315" max="2559" width="9.140625" style="65"/>
    <col min="2560" max="2560" width="38.85546875" style="65" customWidth="1"/>
    <col min="2561" max="2561" width="12.5703125" style="65" customWidth="1"/>
    <col min="2562" max="2562" width="11.5703125" style="65" customWidth="1"/>
    <col min="2563" max="2563" width="15.28515625" style="65" customWidth="1"/>
    <col min="2564" max="2564" width="12.85546875" style="65" customWidth="1"/>
    <col min="2565" max="2565" width="10.140625" style="65" customWidth="1"/>
    <col min="2566" max="2566" width="17.85546875" style="65" customWidth="1"/>
    <col min="2567" max="2567" width="14.5703125" style="65" customWidth="1"/>
    <col min="2568" max="2568" width="12.28515625" style="65" customWidth="1"/>
    <col min="2569" max="2569" width="11.5703125" style="65" customWidth="1"/>
    <col min="2570" max="2570" width="12.85546875" style="65" customWidth="1"/>
    <col min="2571" max="2815" width="9.140625" style="65"/>
    <col min="2816" max="2816" width="38.85546875" style="65" customWidth="1"/>
    <col min="2817" max="2817" width="12.5703125" style="65" customWidth="1"/>
    <col min="2818" max="2818" width="11.5703125" style="65" customWidth="1"/>
    <col min="2819" max="2819" width="15.28515625" style="65" customWidth="1"/>
    <col min="2820" max="2820" width="12.85546875" style="65" customWidth="1"/>
    <col min="2821" max="2821" width="10.140625" style="65" customWidth="1"/>
    <col min="2822" max="2822" width="17.85546875" style="65" customWidth="1"/>
    <col min="2823" max="2823" width="14.5703125" style="65" customWidth="1"/>
    <col min="2824" max="2824" width="12.28515625" style="65" customWidth="1"/>
    <col min="2825" max="2825" width="11.5703125" style="65" customWidth="1"/>
    <col min="2826" max="2826" width="12.85546875" style="65" customWidth="1"/>
    <col min="2827" max="3071" width="9.140625" style="65"/>
    <col min="3072" max="3072" width="38.85546875" style="65" customWidth="1"/>
    <col min="3073" max="3073" width="12.5703125" style="65" customWidth="1"/>
    <col min="3074" max="3074" width="11.5703125" style="65" customWidth="1"/>
    <col min="3075" max="3075" width="15.28515625" style="65" customWidth="1"/>
    <col min="3076" max="3076" width="12.85546875" style="65" customWidth="1"/>
    <col min="3077" max="3077" width="10.140625" style="65" customWidth="1"/>
    <col min="3078" max="3078" width="17.85546875" style="65" customWidth="1"/>
    <col min="3079" max="3079" width="14.5703125" style="65" customWidth="1"/>
    <col min="3080" max="3080" width="12.28515625" style="65" customWidth="1"/>
    <col min="3081" max="3081" width="11.5703125" style="65" customWidth="1"/>
    <col min="3082" max="3082" width="12.85546875" style="65" customWidth="1"/>
    <col min="3083" max="3327" width="9.140625" style="65"/>
    <col min="3328" max="3328" width="38.85546875" style="65" customWidth="1"/>
    <col min="3329" max="3329" width="12.5703125" style="65" customWidth="1"/>
    <col min="3330" max="3330" width="11.5703125" style="65" customWidth="1"/>
    <col min="3331" max="3331" width="15.28515625" style="65" customWidth="1"/>
    <col min="3332" max="3332" width="12.85546875" style="65" customWidth="1"/>
    <col min="3333" max="3333" width="10.140625" style="65" customWidth="1"/>
    <col min="3334" max="3334" width="17.85546875" style="65" customWidth="1"/>
    <col min="3335" max="3335" width="14.5703125" style="65" customWidth="1"/>
    <col min="3336" max="3336" width="12.28515625" style="65" customWidth="1"/>
    <col min="3337" max="3337" width="11.5703125" style="65" customWidth="1"/>
    <col min="3338" max="3338" width="12.85546875" style="65" customWidth="1"/>
    <col min="3339" max="3583" width="9.140625" style="65"/>
    <col min="3584" max="3584" width="38.85546875" style="65" customWidth="1"/>
    <col min="3585" max="3585" width="12.5703125" style="65" customWidth="1"/>
    <col min="3586" max="3586" width="11.5703125" style="65" customWidth="1"/>
    <col min="3587" max="3587" width="15.28515625" style="65" customWidth="1"/>
    <col min="3588" max="3588" width="12.85546875" style="65" customWidth="1"/>
    <col min="3589" max="3589" width="10.140625" style="65" customWidth="1"/>
    <col min="3590" max="3590" width="17.85546875" style="65" customWidth="1"/>
    <col min="3591" max="3591" width="14.5703125" style="65" customWidth="1"/>
    <col min="3592" max="3592" width="12.28515625" style="65" customWidth="1"/>
    <col min="3593" max="3593" width="11.5703125" style="65" customWidth="1"/>
    <col min="3594" max="3594" width="12.85546875" style="65" customWidth="1"/>
    <col min="3595" max="3839" width="9.140625" style="65"/>
    <col min="3840" max="3840" width="38.85546875" style="65" customWidth="1"/>
    <col min="3841" max="3841" width="12.5703125" style="65" customWidth="1"/>
    <col min="3842" max="3842" width="11.5703125" style="65" customWidth="1"/>
    <col min="3843" max="3843" width="15.28515625" style="65" customWidth="1"/>
    <col min="3844" max="3844" width="12.85546875" style="65" customWidth="1"/>
    <col min="3845" max="3845" width="10.140625" style="65" customWidth="1"/>
    <col min="3846" max="3846" width="17.85546875" style="65" customWidth="1"/>
    <col min="3847" max="3847" width="14.5703125" style="65" customWidth="1"/>
    <col min="3848" max="3848" width="12.28515625" style="65" customWidth="1"/>
    <col min="3849" max="3849" width="11.5703125" style="65" customWidth="1"/>
    <col min="3850" max="3850" width="12.85546875" style="65" customWidth="1"/>
    <col min="3851" max="4095" width="9.140625" style="65"/>
    <col min="4096" max="4096" width="38.85546875" style="65" customWidth="1"/>
    <col min="4097" max="4097" width="12.5703125" style="65" customWidth="1"/>
    <col min="4098" max="4098" width="11.5703125" style="65" customWidth="1"/>
    <col min="4099" max="4099" width="15.28515625" style="65" customWidth="1"/>
    <col min="4100" max="4100" width="12.85546875" style="65" customWidth="1"/>
    <col min="4101" max="4101" width="10.140625" style="65" customWidth="1"/>
    <col min="4102" max="4102" width="17.85546875" style="65" customWidth="1"/>
    <col min="4103" max="4103" width="14.5703125" style="65" customWidth="1"/>
    <col min="4104" max="4104" width="12.28515625" style="65" customWidth="1"/>
    <col min="4105" max="4105" width="11.5703125" style="65" customWidth="1"/>
    <col min="4106" max="4106" width="12.85546875" style="65" customWidth="1"/>
    <col min="4107" max="4351" width="9.140625" style="65"/>
    <col min="4352" max="4352" width="38.85546875" style="65" customWidth="1"/>
    <col min="4353" max="4353" width="12.5703125" style="65" customWidth="1"/>
    <col min="4354" max="4354" width="11.5703125" style="65" customWidth="1"/>
    <col min="4355" max="4355" width="15.28515625" style="65" customWidth="1"/>
    <col min="4356" max="4356" width="12.85546875" style="65" customWidth="1"/>
    <col min="4357" max="4357" width="10.140625" style="65" customWidth="1"/>
    <col min="4358" max="4358" width="17.85546875" style="65" customWidth="1"/>
    <col min="4359" max="4359" width="14.5703125" style="65" customWidth="1"/>
    <col min="4360" max="4360" width="12.28515625" style="65" customWidth="1"/>
    <col min="4361" max="4361" width="11.5703125" style="65" customWidth="1"/>
    <col min="4362" max="4362" width="12.85546875" style="65" customWidth="1"/>
    <col min="4363" max="4607" width="9.140625" style="65"/>
    <col min="4608" max="4608" width="38.85546875" style="65" customWidth="1"/>
    <col min="4609" max="4609" width="12.5703125" style="65" customWidth="1"/>
    <col min="4610" max="4610" width="11.5703125" style="65" customWidth="1"/>
    <col min="4611" max="4611" width="15.28515625" style="65" customWidth="1"/>
    <col min="4612" max="4612" width="12.85546875" style="65" customWidth="1"/>
    <col min="4613" max="4613" width="10.140625" style="65" customWidth="1"/>
    <col min="4614" max="4614" width="17.85546875" style="65" customWidth="1"/>
    <col min="4615" max="4615" width="14.5703125" style="65" customWidth="1"/>
    <col min="4616" max="4616" width="12.28515625" style="65" customWidth="1"/>
    <col min="4617" max="4617" width="11.5703125" style="65" customWidth="1"/>
    <col min="4618" max="4618" width="12.85546875" style="65" customWidth="1"/>
    <col min="4619" max="4863" width="9.140625" style="65"/>
    <col min="4864" max="4864" width="38.85546875" style="65" customWidth="1"/>
    <col min="4865" max="4865" width="12.5703125" style="65" customWidth="1"/>
    <col min="4866" max="4866" width="11.5703125" style="65" customWidth="1"/>
    <col min="4867" max="4867" width="15.28515625" style="65" customWidth="1"/>
    <col min="4868" max="4868" width="12.85546875" style="65" customWidth="1"/>
    <col min="4869" max="4869" width="10.140625" style="65" customWidth="1"/>
    <col min="4870" max="4870" width="17.85546875" style="65" customWidth="1"/>
    <col min="4871" max="4871" width="14.5703125" style="65" customWidth="1"/>
    <col min="4872" max="4872" width="12.28515625" style="65" customWidth="1"/>
    <col min="4873" max="4873" width="11.5703125" style="65" customWidth="1"/>
    <col min="4874" max="4874" width="12.85546875" style="65" customWidth="1"/>
    <col min="4875" max="5119" width="9.140625" style="65"/>
    <col min="5120" max="5120" width="38.85546875" style="65" customWidth="1"/>
    <col min="5121" max="5121" width="12.5703125" style="65" customWidth="1"/>
    <col min="5122" max="5122" width="11.5703125" style="65" customWidth="1"/>
    <col min="5123" max="5123" width="15.28515625" style="65" customWidth="1"/>
    <col min="5124" max="5124" width="12.85546875" style="65" customWidth="1"/>
    <col min="5125" max="5125" width="10.140625" style="65" customWidth="1"/>
    <col min="5126" max="5126" width="17.85546875" style="65" customWidth="1"/>
    <col min="5127" max="5127" width="14.5703125" style="65" customWidth="1"/>
    <col min="5128" max="5128" width="12.28515625" style="65" customWidth="1"/>
    <col min="5129" max="5129" width="11.5703125" style="65" customWidth="1"/>
    <col min="5130" max="5130" width="12.85546875" style="65" customWidth="1"/>
    <col min="5131" max="5375" width="9.140625" style="65"/>
    <col min="5376" max="5376" width="38.85546875" style="65" customWidth="1"/>
    <col min="5377" max="5377" width="12.5703125" style="65" customWidth="1"/>
    <col min="5378" max="5378" width="11.5703125" style="65" customWidth="1"/>
    <col min="5379" max="5379" width="15.28515625" style="65" customWidth="1"/>
    <col min="5380" max="5380" width="12.85546875" style="65" customWidth="1"/>
    <col min="5381" max="5381" width="10.140625" style="65" customWidth="1"/>
    <col min="5382" max="5382" width="17.85546875" style="65" customWidth="1"/>
    <col min="5383" max="5383" width="14.5703125" style="65" customWidth="1"/>
    <col min="5384" max="5384" width="12.28515625" style="65" customWidth="1"/>
    <col min="5385" max="5385" width="11.5703125" style="65" customWidth="1"/>
    <col min="5386" max="5386" width="12.85546875" style="65" customWidth="1"/>
    <col min="5387" max="5631" width="9.140625" style="65"/>
    <col min="5632" max="5632" width="38.85546875" style="65" customWidth="1"/>
    <col min="5633" max="5633" width="12.5703125" style="65" customWidth="1"/>
    <col min="5634" max="5634" width="11.5703125" style="65" customWidth="1"/>
    <col min="5635" max="5635" width="15.28515625" style="65" customWidth="1"/>
    <col min="5636" max="5636" width="12.85546875" style="65" customWidth="1"/>
    <col min="5637" max="5637" width="10.140625" style="65" customWidth="1"/>
    <col min="5638" max="5638" width="17.85546875" style="65" customWidth="1"/>
    <col min="5639" max="5639" width="14.5703125" style="65" customWidth="1"/>
    <col min="5640" max="5640" width="12.28515625" style="65" customWidth="1"/>
    <col min="5641" max="5641" width="11.5703125" style="65" customWidth="1"/>
    <col min="5642" max="5642" width="12.85546875" style="65" customWidth="1"/>
    <col min="5643" max="5887" width="9.140625" style="65"/>
    <col min="5888" max="5888" width="38.85546875" style="65" customWidth="1"/>
    <col min="5889" max="5889" width="12.5703125" style="65" customWidth="1"/>
    <col min="5890" max="5890" width="11.5703125" style="65" customWidth="1"/>
    <col min="5891" max="5891" width="15.28515625" style="65" customWidth="1"/>
    <col min="5892" max="5892" width="12.85546875" style="65" customWidth="1"/>
    <col min="5893" max="5893" width="10.140625" style="65" customWidth="1"/>
    <col min="5894" max="5894" width="17.85546875" style="65" customWidth="1"/>
    <col min="5895" max="5895" width="14.5703125" style="65" customWidth="1"/>
    <col min="5896" max="5896" width="12.28515625" style="65" customWidth="1"/>
    <col min="5897" max="5897" width="11.5703125" style="65" customWidth="1"/>
    <col min="5898" max="5898" width="12.85546875" style="65" customWidth="1"/>
    <col min="5899" max="6143" width="9.140625" style="65"/>
    <col min="6144" max="6144" width="38.85546875" style="65" customWidth="1"/>
    <col min="6145" max="6145" width="12.5703125" style="65" customWidth="1"/>
    <col min="6146" max="6146" width="11.5703125" style="65" customWidth="1"/>
    <col min="6147" max="6147" width="15.28515625" style="65" customWidth="1"/>
    <col min="6148" max="6148" width="12.85546875" style="65" customWidth="1"/>
    <col min="6149" max="6149" width="10.140625" style="65" customWidth="1"/>
    <col min="6150" max="6150" width="17.85546875" style="65" customWidth="1"/>
    <col min="6151" max="6151" width="14.5703125" style="65" customWidth="1"/>
    <col min="6152" max="6152" width="12.28515625" style="65" customWidth="1"/>
    <col min="6153" max="6153" width="11.5703125" style="65" customWidth="1"/>
    <col min="6154" max="6154" width="12.85546875" style="65" customWidth="1"/>
    <col min="6155" max="6399" width="9.140625" style="65"/>
    <col min="6400" max="6400" width="38.85546875" style="65" customWidth="1"/>
    <col min="6401" max="6401" width="12.5703125" style="65" customWidth="1"/>
    <col min="6402" max="6402" width="11.5703125" style="65" customWidth="1"/>
    <col min="6403" max="6403" width="15.28515625" style="65" customWidth="1"/>
    <col min="6404" max="6404" width="12.85546875" style="65" customWidth="1"/>
    <col min="6405" max="6405" width="10.140625" style="65" customWidth="1"/>
    <col min="6406" max="6406" width="17.85546875" style="65" customWidth="1"/>
    <col min="6407" max="6407" width="14.5703125" style="65" customWidth="1"/>
    <col min="6408" max="6408" width="12.28515625" style="65" customWidth="1"/>
    <col min="6409" max="6409" width="11.5703125" style="65" customWidth="1"/>
    <col min="6410" max="6410" width="12.85546875" style="65" customWidth="1"/>
    <col min="6411" max="6655" width="9.140625" style="65"/>
    <col min="6656" max="6656" width="38.85546875" style="65" customWidth="1"/>
    <col min="6657" max="6657" width="12.5703125" style="65" customWidth="1"/>
    <col min="6658" max="6658" width="11.5703125" style="65" customWidth="1"/>
    <col min="6659" max="6659" width="15.28515625" style="65" customWidth="1"/>
    <col min="6660" max="6660" width="12.85546875" style="65" customWidth="1"/>
    <col min="6661" max="6661" width="10.140625" style="65" customWidth="1"/>
    <col min="6662" max="6662" width="17.85546875" style="65" customWidth="1"/>
    <col min="6663" max="6663" width="14.5703125" style="65" customWidth="1"/>
    <col min="6664" max="6664" width="12.28515625" style="65" customWidth="1"/>
    <col min="6665" max="6665" width="11.5703125" style="65" customWidth="1"/>
    <col min="6666" max="6666" width="12.85546875" style="65" customWidth="1"/>
    <col min="6667" max="6911" width="9.140625" style="65"/>
    <col min="6912" max="6912" width="38.85546875" style="65" customWidth="1"/>
    <col min="6913" max="6913" width="12.5703125" style="65" customWidth="1"/>
    <col min="6914" max="6914" width="11.5703125" style="65" customWidth="1"/>
    <col min="6915" max="6915" width="15.28515625" style="65" customWidth="1"/>
    <col min="6916" max="6916" width="12.85546875" style="65" customWidth="1"/>
    <col min="6917" max="6917" width="10.140625" style="65" customWidth="1"/>
    <col min="6918" max="6918" width="17.85546875" style="65" customWidth="1"/>
    <col min="6919" max="6919" width="14.5703125" style="65" customWidth="1"/>
    <col min="6920" max="6920" width="12.28515625" style="65" customWidth="1"/>
    <col min="6921" max="6921" width="11.5703125" style="65" customWidth="1"/>
    <col min="6922" max="6922" width="12.85546875" style="65" customWidth="1"/>
    <col min="6923" max="7167" width="9.140625" style="65"/>
    <col min="7168" max="7168" width="38.85546875" style="65" customWidth="1"/>
    <col min="7169" max="7169" width="12.5703125" style="65" customWidth="1"/>
    <col min="7170" max="7170" width="11.5703125" style="65" customWidth="1"/>
    <col min="7171" max="7171" width="15.28515625" style="65" customWidth="1"/>
    <col min="7172" max="7172" width="12.85546875" style="65" customWidth="1"/>
    <col min="7173" max="7173" width="10.140625" style="65" customWidth="1"/>
    <col min="7174" max="7174" width="17.85546875" style="65" customWidth="1"/>
    <col min="7175" max="7175" width="14.5703125" style="65" customWidth="1"/>
    <col min="7176" max="7176" width="12.28515625" style="65" customWidth="1"/>
    <col min="7177" max="7177" width="11.5703125" style="65" customWidth="1"/>
    <col min="7178" max="7178" width="12.85546875" style="65" customWidth="1"/>
    <col min="7179" max="7423" width="9.140625" style="65"/>
    <col min="7424" max="7424" width="38.85546875" style="65" customWidth="1"/>
    <col min="7425" max="7425" width="12.5703125" style="65" customWidth="1"/>
    <col min="7426" max="7426" width="11.5703125" style="65" customWidth="1"/>
    <col min="7427" max="7427" width="15.28515625" style="65" customWidth="1"/>
    <col min="7428" max="7428" width="12.85546875" style="65" customWidth="1"/>
    <col min="7429" max="7429" width="10.140625" style="65" customWidth="1"/>
    <col min="7430" max="7430" width="17.85546875" style="65" customWidth="1"/>
    <col min="7431" max="7431" width="14.5703125" style="65" customWidth="1"/>
    <col min="7432" max="7432" width="12.28515625" style="65" customWidth="1"/>
    <col min="7433" max="7433" width="11.5703125" style="65" customWidth="1"/>
    <col min="7434" max="7434" width="12.85546875" style="65" customWidth="1"/>
    <col min="7435" max="7679" width="9.140625" style="65"/>
    <col min="7680" max="7680" width="38.85546875" style="65" customWidth="1"/>
    <col min="7681" max="7681" width="12.5703125" style="65" customWidth="1"/>
    <col min="7682" max="7682" width="11.5703125" style="65" customWidth="1"/>
    <col min="7683" max="7683" width="15.28515625" style="65" customWidth="1"/>
    <col min="7684" max="7684" width="12.85546875" style="65" customWidth="1"/>
    <col min="7685" max="7685" width="10.140625" style="65" customWidth="1"/>
    <col min="7686" max="7686" width="17.85546875" style="65" customWidth="1"/>
    <col min="7687" max="7687" width="14.5703125" style="65" customWidth="1"/>
    <col min="7688" max="7688" width="12.28515625" style="65" customWidth="1"/>
    <col min="7689" max="7689" width="11.5703125" style="65" customWidth="1"/>
    <col min="7690" max="7690" width="12.85546875" style="65" customWidth="1"/>
    <col min="7691" max="7935" width="9.140625" style="65"/>
    <col min="7936" max="7936" width="38.85546875" style="65" customWidth="1"/>
    <col min="7937" max="7937" width="12.5703125" style="65" customWidth="1"/>
    <col min="7938" max="7938" width="11.5703125" style="65" customWidth="1"/>
    <col min="7939" max="7939" width="15.28515625" style="65" customWidth="1"/>
    <col min="7940" max="7940" width="12.85546875" style="65" customWidth="1"/>
    <col min="7941" max="7941" width="10.140625" style="65" customWidth="1"/>
    <col min="7942" max="7942" width="17.85546875" style="65" customWidth="1"/>
    <col min="7943" max="7943" width="14.5703125" style="65" customWidth="1"/>
    <col min="7944" max="7944" width="12.28515625" style="65" customWidth="1"/>
    <col min="7945" max="7945" width="11.5703125" style="65" customWidth="1"/>
    <col min="7946" max="7946" width="12.85546875" style="65" customWidth="1"/>
    <col min="7947" max="8191" width="9.140625" style="65"/>
    <col min="8192" max="8192" width="38.85546875" style="65" customWidth="1"/>
    <col min="8193" max="8193" width="12.5703125" style="65" customWidth="1"/>
    <col min="8194" max="8194" width="11.5703125" style="65" customWidth="1"/>
    <col min="8195" max="8195" width="15.28515625" style="65" customWidth="1"/>
    <col min="8196" max="8196" width="12.85546875" style="65" customWidth="1"/>
    <col min="8197" max="8197" width="10.140625" style="65" customWidth="1"/>
    <col min="8198" max="8198" width="17.85546875" style="65" customWidth="1"/>
    <col min="8199" max="8199" width="14.5703125" style="65" customWidth="1"/>
    <col min="8200" max="8200" width="12.28515625" style="65" customWidth="1"/>
    <col min="8201" max="8201" width="11.5703125" style="65" customWidth="1"/>
    <col min="8202" max="8202" width="12.85546875" style="65" customWidth="1"/>
    <col min="8203" max="8447" width="9.140625" style="65"/>
    <col min="8448" max="8448" width="38.85546875" style="65" customWidth="1"/>
    <col min="8449" max="8449" width="12.5703125" style="65" customWidth="1"/>
    <col min="8450" max="8450" width="11.5703125" style="65" customWidth="1"/>
    <col min="8451" max="8451" width="15.28515625" style="65" customWidth="1"/>
    <col min="8452" max="8452" width="12.85546875" style="65" customWidth="1"/>
    <col min="8453" max="8453" width="10.140625" style="65" customWidth="1"/>
    <col min="8454" max="8454" width="17.85546875" style="65" customWidth="1"/>
    <col min="8455" max="8455" width="14.5703125" style="65" customWidth="1"/>
    <col min="8456" max="8456" width="12.28515625" style="65" customWidth="1"/>
    <col min="8457" max="8457" width="11.5703125" style="65" customWidth="1"/>
    <col min="8458" max="8458" width="12.85546875" style="65" customWidth="1"/>
    <col min="8459" max="8703" width="9.140625" style="65"/>
    <col min="8704" max="8704" width="38.85546875" style="65" customWidth="1"/>
    <col min="8705" max="8705" width="12.5703125" style="65" customWidth="1"/>
    <col min="8706" max="8706" width="11.5703125" style="65" customWidth="1"/>
    <col min="8707" max="8707" width="15.28515625" style="65" customWidth="1"/>
    <col min="8708" max="8708" width="12.85546875" style="65" customWidth="1"/>
    <col min="8709" max="8709" width="10.140625" style="65" customWidth="1"/>
    <col min="8710" max="8710" width="17.85546875" style="65" customWidth="1"/>
    <col min="8711" max="8711" width="14.5703125" style="65" customWidth="1"/>
    <col min="8712" max="8712" width="12.28515625" style="65" customWidth="1"/>
    <col min="8713" max="8713" width="11.5703125" style="65" customWidth="1"/>
    <col min="8714" max="8714" width="12.85546875" style="65" customWidth="1"/>
    <col min="8715" max="8959" width="9.140625" style="65"/>
    <col min="8960" max="8960" width="38.85546875" style="65" customWidth="1"/>
    <col min="8961" max="8961" width="12.5703125" style="65" customWidth="1"/>
    <col min="8962" max="8962" width="11.5703125" style="65" customWidth="1"/>
    <col min="8963" max="8963" width="15.28515625" style="65" customWidth="1"/>
    <col min="8964" max="8964" width="12.85546875" style="65" customWidth="1"/>
    <col min="8965" max="8965" width="10.140625" style="65" customWidth="1"/>
    <col min="8966" max="8966" width="17.85546875" style="65" customWidth="1"/>
    <col min="8967" max="8967" width="14.5703125" style="65" customWidth="1"/>
    <col min="8968" max="8968" width="12.28515625" style="65" customWidth="1"/>
    <col min="8969" max="8969" width="11.5703125" style="65" customWidth="1"/>
    <col min="8970" max="8970" width="12.85546875" style="65" customWidth="1"/>
    <col min="8971" max="9215" width="9.140625" style="65"/>
    <col min="9216" max="9216" width="38.85546875" style="65" customWidth="1"/>
    <col min="9217" max="9217" width="12.5703125" style="65" customWidth="1"/>
    <col min="9218" max="9218" width="11.5703125" style="65" customWidth="1"/>
    <col min="9219" max="9219" width="15.28515625" style="65" customWidth="1"/>
    <col min="9220" max="9220" width="12.85546875" style="65" customWidth="1"/>
    <col min="9221" max="9221" width="10.140625" style="65" customWidth="1"/>
    <col min="9222" max="9222" width="17.85546875" style="65" customWidth="1"/>
    <col min="9223" max="9223" width="14.5703125" style="65" customWidth="1"/>
    <col min="9224" max="9224" width="12.28515625" style="65" customWidth="1"/>
    <col min="9225" max="9225" width="11.5703125" style="65" customWidth="1"/>
    <col min="9226" max="9226" width="12.85546875" style="65" customWidth="1"/>
    <col min="9227" max="9471" width="9.140625" style="65"/>
    <col min="9472" max="9472" width="38.85546875" style="65" customWidth="1"/>
    <col min="9473" max="9473" width="12.5703125" style="65" customWidth="1"/>
    <col min="9474" max="9474" width="11.5703125" style="65" customWidth="1"/>
    <col min="9475" max="9475" width="15.28515625" style="65" customWidth="1"/>
    <col min="9476" max="9476" width="12.85546875" style="65" customWidth="1"/>
    <col min="9477" max="9477" width="10.140625" style="65" customWidth="1"/>
    <col min="9478" max="9478" width="17.85546875" style="65" customWidth="1"/>
    <col min="9479" max="9479" width="14.5703125" style="65" customWidth="1"/>
    <col min="9480" max="9480" width="12.28515625" style="65" customWidth="1"/>
    <col min="9481" max="9481" width="11.5703125" style="65" customWidth="1"/>
    <col min="9482" max="9482" width="12.85546875" style="65" customWidth="1"/>
    <col min="9483" max="9727" width="9.140625" style="65"/>
    <col min="9728" max="9728" width="38.85546875" style="65" customWidth="1"/>
    <col min="9729" max="9729" width="12.5703125" style="65" customWidth="1"/>
    <col min="9730" max="9730" width="11.5703125" style="65" customWidth="1"/>
    <col min="9731" max="9731" width="15.28515625" style="65" customWidth="1"/>
    <col min="9732" max="9732" width="12.85546875" style="65" customWidth="1"/>
    <col min="9733" max="9733" width="10.140625" style="65" customWidth="1"/>
    <col min="9734" max="9734" width="17.85546875" style="65" customWidth="1"/>
    <col min="9735" max="9735" width="14.5703125" style="65" customWidth="1"/>
    <col min="9736" max="9736" width="12.28515625" style="65" customWidth="1"/>
    <col min="9737" max="9737" width="11.5703125" style="65" customWidth="1"/>
    <col min="9738" max="9738" width="12.85546875" style="65" customWidth="1"/>
    <col min="9739" max="9983" width="9.140625" style="65"/>
    <col min="9984" max="9984" width="38.85546875" style="65" customWidth="1"/>
    <col min="9985" max="9985" width="12.5703125" style="65" customWidth="1"/>
    <col min="9986" max="9986" width="11.5703125" style="65" customWidth="1"/>
    <col min="9987" max="9987" width="15.28515625" style="65" customWidth="1"/>
    <col min="9988" max="9988" width="12.85546875" style="65" customWidth="1"/>
    <col min="9989" max="9989" width="10.140625" style="65" customWidth="1"/>
    <col min="9990" max="9990" width="17.85546875" style="65" customWidth="1"/>
    <col min="9991" max="9991" width="14.5703125" style="65" customWidth="1"/>
    <col min="9992" max="9992" width="12.28515625" style="65" customWidth="1"/>
    <col min="9993" max="9993" width="11.5703125" style="65" customWidth="1"/>
    <col min="9994" max="9994" width="12.85546875" style="65" customWidth="1"/>
    <col min="9995" max="10239" width="9.140625" style="65"/>
    <col min="10240" max="10240" width="38.85546875" style="65" customWidth="1"/>
    <col min="10241" max="10241" width="12.5703125" style="65" customWidth="1"/>
    <col min="10242" max="10242" width="11.5703125" style="65" customWidth="1"/>
    <col min="10243" max="10243" width="15.28515625" style="65" customWidth="1"/>
    <col min="10244" max="10244" width="12.85546875" style="65" customWidth="1"/>
    <col min="10245" max="10245" width="10.140625" style="65" customWidth="1"/>
    <col min="10246" max="10246" width="17.85546875" style="65" customWidth="1"/>
    <col min="10247" max="10247" width="14.5703125" style="65" customWidth="1"/>
    <col min="10248" max="10248" width="12.28515625" style="65" customWidth="1"/>
    <col min="10249" max="10249" width="11.5703125" style="65" customWidth="1"/>
    <col min="10250" max="10250" width="12.85546875" style="65" customWidth="1"/>
    <col min="10251" max="10495" width="9.140625" style="65"/>
    <col min="10496" max="10496" width="38.85546875" style="65" customWidth="1"/>
    <col min="10497" max="10497" width="12.5703125" style="65" customWidth="1"/>
    <col min="10498" max="10498" width="11.5703125" style="65" customWidth="1"/>
    <col min="10499" max="10499" width="15.28515625" style="65" customWidth="1"/>
    <col min="10500" max="10500" width="12.85546875" style="65" customWidth="1"/>
    <col min="10501" max="10501" width="10.140625" style="65" customWidth="1"/>
    <col min="10502" max="10502" width="17.85546875" style="65" customWidth="1"/>
    <col min="10503" max="10503" width="14.5703125" style="65" customWidth="1"/>
    <col min="10504" max="10504" width="12.28515625" style="65" customWidth="1"/>
    <col min="10505" max="10505" width="11.5703125" style="65" customWidth="1"/>
    <col min="10506" max="10506" width="12.85546875" style="65" customWidth="1"/>
    <col min="10507" max="10751" width="9.140625" style="65"/>
    <col min="10752" max="10752" width="38.85546875" style="65" customWidth="1"/>
    <col min="10753" max="10753" width="12.5703125" style="65" customWidth="1"/>
    <col min="10754" max="10754" width="11.5703125" style="65" customWidth="1"/>
    <col min="10755" max="10755" width="15.28515625" style="65" customWidth="1"/>
    <col min="10756" max="10756" width="12.85546875" style="65" customWidth="1"/>
    <col min="10757" max="10757" width="10.140625" style="65" customWidth="1"/>
    <col min="10758" max="10758" width="17.85546875" style="65" customWidth="1"/>
    <col min="10759" max="10759" width="14.5703125" style="65" customWidth="1"/>
    <col min="10760" max="10760" width="12.28515625" style="65" customWidth="1"/>
    <col min="10761" max="10761" width="11.5703125" style="65" customWidth="1"/>
    <col min="10762" max="10762" width="12.85546875" style="65" customWidth="1"/>
    <col min="10763" max="11007" width="9.140625" style="65"/>
    <col min="11008" max="11008" width="38.85546875" style="65" customWidth="1"/>
    <col min="11009" max="11009" width="12.5703125" style="65" customWidth="1"/>
    <col min="11010" max="11010" width="11.5703125" style="65" customWidth="1"/>
    <col min="11011" max="11011" width="15.28515625" style="65" customWidth="1"/>
    <col min="11012" max="11012" width="12.85546875" style="65" customWidth="1"/>
    <col min="11013" max="11013" width="10.140625" style="65" customWidth="1"/>
    <col min="11014" max="11014" width="17.85546875" style="65" customWidth="1"/>
    <col min="11015" max="11015" width="14.5703125" style="65" customWidth="1"/>
    <col min="11016" max="11016" width="12.28515625" style="65" customWidth="1"/>
    <col min="11017" max="11017" width="11.5703125" style="65" customWidth="1"/>
    <col min="11018" max="11018" width="12.85546875" style="65" customWidth="1"/>
    <col min="11019" max="11263" width="9.140625" style="65"/>
    <col min="11264" max="11264" width="38.85546875" style="65" customWidth="1"/>
    <col min="11265" max="11265" width="12.5703125" style="65" customWidth="1"/>
    <col min="11266" max="11266" width="11.5703125" style="65" customWidth="1"/>
    <col min="11267" max="11267" width="15.28515625" style="65" customWidth="1"/>
    <col min="11268" max="11268" width="12.85546875" style="65" customWidth="1"/>
    <col min="11269" max="11269" width="10.140625" style="65" customWidth="1"/>
    <col min="11270" max="11270" width="17.85546875" style="65" customWidth="1"/>
    <col min="11271" max="11271" width="14.5703125" style="65" customWidth="1"/>
    <col min="11272" max="11272" width="12.28515625" style="65" customWidth="1"/>
    <col min="11273" max="11273" width="11.5703125" style="65" customWidth="1"/>
    <col min="11274" max="11274" width="12.85546875" style="65" customWidth="1"/>
    <col min="11275" max="11519" width="9.140625" style="65"/>
    <col min="11520" max="11520" width="38.85546875" style="65" customWidth="1"/>
    <col min="11521" max="11521" width="12.5703125" style="65" customWidth="1"/>
    <col min="11522" max="11522" width="11.5703125" style="65" customWidth="1"/>
    <col min="11523" max="11523" width="15.28515625" style="65" customWidth="1"/>
    <col min="11524" max="11524" width="12.85546875" style="65" customWidth="1"/>
    <col min="11525" max="11525" width="10.140625" style="65" customWidth="1"/>
    <col min="11526" max="11526" width="17.85546875" style="65" customWidth="1"/>
    <col min="11527" max="11527" width="14.5703125" style="65" customWidth="1"/>
    <col min="11528" max="11528" width="12.28515625" style="65" customWidth="1"/>
    <col min="11529" max="11529" width="11.5703125" style="65" customWidth="1"/>
    <col min="11530" max="11530" width="12.85546875" style="65" customWidth="1"/>
    <col min="11531" max="11775" width="9.140625" style="65"/>
    <col min="11776" max="11776" width="38.85546875" style="65" customWidth="1"/>
    <col min="11777" max="11777" width="12.5703125" style="65" customWidth="1"/>
    <col min="11778" max="11778" width="11.5703125" style="65" customWidth="1"/>
    <col min="11779" max="11779" width="15.28515625" style="65" customWidth="1"/>
    <col min="11780" max="11780" width="12.85546875" style="65" customWidth="1"/>
    <col min="11781" max="11781" width="10.140625" style="65" customWidth="1"/>
    <col min="11782" max="11782" width="17.85546875" style="65" customWidth="1"/>
    <col min="11783" max="11783" width="14.5703125" style="65" customWidth="1"/>
    <col min="11784" max="11784" width="12.28515625" style="65" customWidth="1"/>
    <col min="11785" max="11785" width="11.5703125" style="65" customWidth="1"/>
    <col min="11786" max="11786" width="12.85546875" style="65" customWidth="1"/>
    <col min="11787" max="12031" width="9.140625" style="65"/>
    <col min="12032" max="12032" width="38.85546875" style="65" customWidth="1"/>
    <col min="12033" max="12033" width="12.5703125" style="65" customWidth="1"/>
    <col min="12034" max="12034" width="11.5703125" style="65" customWidth="1"/>
    <col min="12035" max="12035" width="15.28515625" style="65" customWidth="1"/>
    <col min="12036" max="12036" width="12.85546875" style="65" customWidth="1"/>
    <col min="12037" max="12037" width="10.140625" style="65" customWidth="1"/>
    <col min="12038" max="12038" width="17.85546875" style="65" customWidth="1"/>
    <col min="12039" max="12039" width="14.5703125" style="65" customWidth="1"/>
    <col min="12040" max="12040" width="12.28515625" style="65" customWidth="1"/>
    <col min="12041" max="12041" width="11.5703125" style="65" customWidth="1"/>
    <col min="12042" max="12042" width="12.85546875" style="65" customWidth="1"/>
    <col min="12043" max="12287" width="9.140625" style="65"/>
    <col min="12288" max="12288" width="38.85546875" style="65" customWidth="1"/>
    <col min="12289" max="12289" width="12.5703125" style="65" customWidth="1"/>
    <col min="12290" max="12290" width="11.5703125" style="65" customWidth="1"/>
    <col min="12291" max="12291" width="15.28515625" style="65" customWidth="1"/>
    <col min="12292" max="12292" width="12.85546875" style="65" customWidth="1"/>
    <col min="12293" max="12293" width="10.140625" style="65" customWidth="1"/>
    <col min="12294" max="12294" width="17.85546875" style="65" customWidth="1"/>
    <col min="12295" max="12295" width="14.5703125" style="65" customWidth="1"/>
    <col min="12296" max="12296" width="12.28515625" style="65" customWidth="1"/>
    <col min="12297" max="12297" width="11.5703125" style="65" customWidth="1"/>
    <col min="12298" max="12298" width="12.85546875" style="65" customWidth="1"/>
    <col min="12299" max="12543" width="9.140625" style="65"/>
    <col min="12544" max="12544" width="38.85546875" style="65" customWidth="1"/>
    <col min="12545" max="12545" width="12.5703125" style="65" customWidth="1"/>
    <col min="12546" max="12546" width="11.5703125" style="65" customWidth="1"/>
    <col min="12547" max="12547" width="15.28515625" style="65" customWidth="1"/>
    <col min="12548" max="12548" width="12.85546875" style="65" customWidth="1"/>
    <col min="12549" max="12549" width="10.140625" style="65" customWidth="1"/>
    <col min="12550" max="12550" width="17.85546875" style="65" customWidth="1"/>
    <col min="12551" max="12551" width="14.5703125" style="65" customWidth="1"/>
    <col min="12552" max="12552" width="12.28515625" style="65" customWidth="1"/>
    <col min="12553" max="12553" width="11.5703125" style="65" customWidth="1"/>
    <col min="12554" max="12554" width="12.85546875" style="65" customWidth="1"/>
    <col min="12555" max="12799" width="9.140625" style="65"/>
    <col min="12800" max="12800" width="38.85546875" style="65" customWidth="1"/>
    <col min="12801" max="12801" width="12.5703125" style="65" customWidth="1"/>
    <col min="12802" max="12802" width="11.5703125" style="65" customWidth="1"/>
    <col min="12803" max="12803" width="15.28515625" style="65" customWidth="1"/>
    <col min="12804" max="12804" width="12.85546875" style="65" customWidth="1"/>
    <col min="12805" max="12805" width="10.140625" style="65" customWidth="1"/>
    <col min="12806" max="12806" width="17.85546875" style="65" customWidth="1"/>
    <col min="12807" max="12807" width="14.5703125" style="65" customWidth="1"/>
    <col min="12808" max="12808" width="12.28515625" style="65" customWidth="1"/>
    <col min="12809" max="12809" width="11.5703125" style="65" customWidth="1"/>
    <col min="12810" max="12810" width="12.85546875" style="65" customWidth="1"/>
    <col min="12811" max="13055" width="9.140625" style="65"/>
    <col min="13056" max="13056" width="38.85546875" style="65" customWidth="1"/>
    <col min="13057" max="13057" width="12.5703125" style="65" customWidth="1"/>
    <col min="13058" max="13058" width="11.5703125" style="65" customWidth="1"/>
    <col min="13059" max="13059" width="15.28515625" style="65" customWidth="1"/>
    <col min="13060" max="13060" width="12.85546875" style="65" customWidth="1"/>
    <col min="13061" max="13061" width="10.140625" style="65" customWidth="1"/>
    <col min="13062" max="13062" width="17.85546875" style="65" customWidth="1"/>
    <col min="13063" max="13063" width="14.5703125" style="65" customWidth="1"/>
    <col min="13064" max="13064" width="12.28515625" style="65" customWidth="1"/>
    <col min="13065" max="13065" width="11.5703125" style="65" customWidth="1"/>
    <col min="13066" max="13066" width="12.85546875" style="65" customWidth="1"/>
    <col min="13067" max="13311" width="9.140625" style="65"/>
    <col min="13312" max="13312" width="38.85546875" style="65" customWidth="1"/>
    <col min="13313" max="13313" width="12.5703125" style="65" customWidth="1"/>
    <col min="13314" max="13314" width="11.5703125" style="65" customWidth="1"/>
    <col min="13315" max="13315" width="15.28515625" style="65" customWidth="1"/>
    <col min="13316" max="13316" width="12.85546875" style="65" customWidth="1"/>
    <col min="13317" max="13317" width="10.140625" style="65" customWidth="1"/>
    <col min="13318" max="13318" width="17.85546875" style="65" customWidth="1"/>
    <col min="13319" max="13319" width="14.5703125" style="65" customWidth="1"/>
    <col min="13320" max="13320" width="12.28515625" style="65" customWidth="1"/>
    <col min="13321" max="13321" width="11.5703125" style="65" customWidth="1"/>
    <col min="13322" max="13322" width="12.85546875" style="65" customWidth="1"/>
    <col min="13323" max="13567" width="9.140625" style="65"/>
    <col min="13568" max="13568" width="38.85546875" style="65" customWidth="1"/>
    <col min="13569" max="13569" width="12.5703125" style="65" customWidth="1"/>
    <col min="13570" max="13570" width="11.5703125" style="65" customWidth="1"/>
    <col min="13571" max="13571" width="15.28515625" style="65" customWidth="1"/>
    <col min="13572" max="13572" width="12.85546875" style="65" customWidth="1"/>
    <col min="13573" max="13573" width="10.140625" style="65" customWidth="1"/>
    <col min="13574" max="13574" width="17.85546875" style="65" customWidth="1"/>
    <col min="13575" max="13575" width="14.5703125" style="65" customWidth="1"/>
    <col min="13576" max="13576" width="12.28515625" style="65" customWidth="1"/>
    <col min="13577" max="13577" width="11.5703125" style="65" customWidth="1"/>
    <col min="13578" max="13578" width="12.85546875" style="65" customWidth="1"/>
    <col min="13579" max="13823" width="9.140625" style="65"/>
    <col min="13824" max="13824" width="38.85546875" style="65" customWidth="1"/>
    <col min="13825" max="13825" width="12.5703125" style="65" customWidth="1"/>
    <col min="13826" max="13826" width="11.5703125" style="65" customWidth="1"/>
    <col min="13827" max="13827" width="15.28515625" style="65" customWidth="1"/>
    <col min="13828" max="13828" width="12.85546875" style="65" customWidth="1"/>
    <col min="13829" max="13829" width="10.140625" style="65" customWidth="1"/>
    <col min="13830" max="13830" width="17.85546875" style="65" customWidth="1"/>
    <col min="13831" max="13831" width="14.5703125" style="65" customWidth="1"/>
    <col min="13832" max="13832" width="12.28515625" style="65" customWidth="1"/>
    <col min="13833" max="13833" width="11.5703125" style="65" customWidth="1"/>
    <col min="13834" max="13834" width="12.85546875" style="65" customWidth="1"/>
    <col min="13835" max="14079" width="9.140625" style="65"/>
    <col min="14080" max="14080" width="38.85546875" style="65" customWidth="1"/>
    <col min="14081" max="14081" width="12.5703125" style="65" customWidth="1"/>
    <col min="14082" max="14082" width="11.5703125" style="65" customWidth="1"/>
    <col min="14083" max="14083" width="15.28515625" style="65" customWidth="1"/>
    <col min="14084" max="14084" width="12.85546875" style="65" customWidth="1"/>
    <col min="14085" max="14085" width="10.140625" style="65" customWidth="1"/>
    <col min="14086" max="14086" width="17.85546875" style="65" customWidth="1"/>
    <col min="14087" max="14087" width="14.5703125" style="65" customWidth="1"/>
    <col min="14088" max="14088" width="12.28515625" style="65" customWidth="1"/>
    <col min="14089" max="14089" width="11.5703125" style="65" customWidth="1"/>
    <col min="14090" max="14090" width="12.85546875" style="65" customWidth="1"/>
    <col min="14091" max="14335" width="9.140625" style="65"/>
    <col min="14336" max="14336" width="38.85546875" style="65" customWidth="1"/>
    <col min="14337" max="14337" width="12.5703125" style="65" customWidth="1"/>
    <col min="14338" max="14338" width="11.5703125" style="65" customWidth="1"/>
    <col min="14339" max="14339" width="15.28515625" style="65" customWidth="1"/>
    <col min="14340" max="14340" width="12.85546875" style="65" customWidth="1"/>
    <col min="14341" max="14341" width="10.140625" style="65" customWidth="1"/>
    <col min="14342" max="14342" width="17.85546875" style="65" customWidth="1"/>
    <col min="14343" max="14343" width="14.5703125" style="65" customWidth="1"/>
    <col min="14344" max="14344" width="12.28515625" style="65" customWidth="1"/>
    <col min="14345" max="14345" width="11.5703125" style="65" customWidth="1"/>
    <col min="14346" max="14346" width="12.85546875" style="65" customWidth="1"/>
    <col min="14347" max="14591" width="9.140625" style="65"/>
    <col min="14592" max="14592" width="38.85546875" style="65" customWidth="1"/>
    <col min="14593" max="14593" width="12.5703125" style="65" customWidth="1"/>
    <col min="14594" max="14594" width="11.5703125" style="65" customWidth="1"/>
    <col min="14595" max="14595" width="15.28515625" style="65" customWidth="1"/>
    <col min="14596" max="14596" width="12.85546875" style="65" customWidth="1"/>
    <col min="14597" max="14597" width="10.140625" style="65" customWidth="1"/>
    <col min="14598" max="14598" width="17.85546875" style="65" customWidth="1"/>
    <col min="14599" max="14599" width="14.5703125" style="65" customWidth="1"/>
    <col min="14600" max="14600" width="12.28515625" style="65" customWidth="1"/>
    <col min="14601" max="14601" width="11.5703125" style="65" customWidth="1"/>
    <col min="14602" max="14602" width="12.85546875" style="65" customWidth="1"/>
    <col min="14603" max="14847" width="9.140625" style="65"/>
    <col min="14848" max="14848" width="38.85546875" style="65" customWidth="1"/>
    <col min="14849" max="14849" width="12.5703125" style="65" customWidth="1"/>
    <col min="14850" max="14850" width="11.5703125" style="65" customWidth="1"/>
    <col min="14851" max="14851" width="15.28515625" style="65" customWidth="1"/>
    <col min="14852" max="14852" width="12.85546875" style="65" customWidth="1"/>
    <col min="14853" max="14853" width="10.140625" style="65" customWidth="1"/>
    <col min="14854" max="14854" width="17.85546875" style="65" customWidth="1"/>
    <col min="14855" max="14855" width="14.5703125" style="65" customWidth="1"/>
    <col min="14856" max="14856" width="12.28515625" style="65" customWidth="1"/>
    <col min="14857" max="14857" width="11.5703125" style="65" customWidth="1"/>
    <col min="14858" max="14858" width="12.85546875" style="65" customWidth="1"/>
    <col min="14859" max="15103" width="9.140625" style="65"/>
    <col min="15104" max="15104" width="38.85546875" style="65" customWidth="1"/>
    <col min="15105" max="15105" width="12.5703125" style="65" customWidth="1"/>
    <col min="15106" max="15106" width="11.5703125" style="65" customWidth="1"/>
    <col min="15107" max="15107" width="15.28515625" style="65" customWidth="1"/>
    <col min="15108" max="15108" width="12.85546875" style="65" customWidth="1"/>
    <col min="15109" max="15109" width="10.140625" style="65" customWidth="1"/>
    <col min="15110" max="15110" width="17.85546875" style="65" customWidth="1"/>
    <col min="15111" max="15111" width="14.5703125" style="65" customWidth="1"/>
    <col min="15112" max="15112" width="12.28515625" style="65" customWidth="1"/>
    <col min="15113" max="15113" width="11.5703125" style="65" customWidth="1"/>
    <col min="15114" max="15114" width="12.85546875" style="65" customWidth="1"/>
    <col min="15115" max="15359" width="9.140625" style="65"/>
    <col min="15360" max="15360" width="38.85546875" style="65" customWidth="1"/>
    <col min="15361" max="15361" width="12.5703125" style="65" customWidth="1"/>
    <col min="15362" max="15362" width="11.5703125" style="65" customWidth="1"/>
    <col min="15363" max="15363" width="15.28515625" style="65" customWidth="1"/>
    <col min="15364" max="15364" width="12.85546875" style="65" customWidth="1"/>
    <col min="15365" max="15365" width="10.140625" style="65" customWidth="1"/>
    <col min="15366" max="15366" width="17.85546875" style="65" customWidth="1"/>
    <col min="15367" max="15367" width="14.5703125" style="65" customWidth="1"/>
    <col min="15368" max="15368" width="12.28515625" style="65" customWidth="1"/>
    <col min="15369" max="15369" width="11.5703125" style="65" customWidth="1"/>
    <col min="15370" max="15370" width="12.85546875" style="65" customWidth="1"/>
    <col min="15371" max="15615" width="9.140625" style="65"/>
    <col min="15616" max="15616" width="38.85546875" style="65" customWidth="1"/>
    <col min="15617" max="15617" width="12.5703125" style="65" customWidth="1"/>
    <col min="15618" max="15618" width="11.5703125" style="65" customWidth="1"/>
    <col min="15619" max="15619" width="15.28515625" style="65" customWidth="1"/>
    <col min="15620" max="15620" width="12.85546875" style="65" customWidth="1"/>
    <col min="15621" max="15621" width="10.140625" style="65" customWidth="1"/>
    <col min="15622" max="15622" width="17.85546875" style="65" customWidth="1"/>
    <col min="15623" max="15623" width="14.5703125" style="65" customWidth="1"/>
    <col min="15624" max="15624" width="12.28515625" style="65" customWidth="1"/>
    <col min="15625" max="15625" width="11.5703125" style="65" customWidth="1"/>
    <col min="15626" max="15626" width="12.85546875" style="65" customWidth="1"/>
    <col min="15627" max="15871" width="9.140625" style="65"/>
    <col min="15872" max="15872" width="38.85546875" style="65" customWidth="1"/>
    <col min="15873" max="15873" width="12.5703125" style="65" customWidth="1"/>
    <col min="15874" max="15874" width="11.5703125" style="65" customWidth="1"/>
    <col min="15875" max="15875" width="15.28515625" style="65" customWidth="1"/>
    <col min="15876" max="15876" width="12.85546875" style="65" customWidth="1"/>
    <col min="15877" max="15877" width="10.140625" style="65" customWidth="1"/>
    <col min="15878" max="15878" width="17.85546875" style="65" customWidth="1"/>
    <col min="15879" max="15879" width="14.5703125" style="65" customWidth="1"/>
    <col min="15880" max="15880" width="12.28515625" style="65" customWidth="1"/>
    <col min="15881" max="15881" width="11.5703125" style="65" customWidth="1"/>
    <col min="15882" max="15882" width="12.85546875" style="65" customWidth="1"/>
    <col min="15883" max="16127" width="9.140625" style="65"/>
    <col min="16128" max="16128" width="38.85546875" style="65" customWidth="1"/>
    <col min="16129" max="16129" width="12.5703125" style="65" customWidth="1"/>
    <col min="16130" max="16130" width="11.5703125" style="65" customWidth="1"/>
    <col min="16131" max="16131" width="15.28515625" style="65" customWidth="1"/>
    <col min="16132" max="16132" width="12.85546875" style="65" customWidth="1"/>
    <col min="16133" max="16133" width="10.140625" style="65" customWidth="1"/>
    <col min="16134" max="16134" width="17.85546875" style="65" customWidth="1"/>
    <col min="16135" max="16135" width="14.5703125" style="65" customWidth="1"/>
    <col min="16136" max="16136" width="12.28515625" style="65" customWidth="1"/>
    <col min="16137" max="16137" width="11.5703125" style="65" customWidth="1"/>
    <col min="16138" max="16138" width="12.85546875" style="65" customWidth="1"/>
    <col min="16139" max="16384" width="9.140625" style="65"/>
  </cols>
  <sheetData>
    <row r="1" spans="1:16" s="51" customFormat="1" ht="46.15" customHeight="1" x14ac:dyDescent="0.2">
      <c r="A1" s="340" t="s">
        <v>108</v>
      </c>
      <c r="B1" s="340"/>
      <c r="C1" s="340"/>
      <c r="D1" s="340"/>
      <c r="E1" s="340"/>
      <c r="F1" s="340"/>
      <c r="G1" s="340"/>
      <c r="H1" s="340"/>
      <c r="I1" s="340"/>
      <c r="J1" s="340"/>
    </row>
    <row r="2" spans="1:16" s="51" customFormat="1" ht="11.45" customHeight="1" x14ac:dyDescent="0.25">
      <c r="C2" s="72"/>
      <c r="D2" s="72"/>
      <c r="E2" s="72"/>
      <c r="G2" s="72"/>
      <c r="H2" s="72"/>
      <c r="I2" s="71"/>
      <c r="J2" s="87" t="s">
        <v>56</v>
      </c>
    </row>
    <row r="3" spans="1:16" s="73" customFormat="1" ht="21.75" customHeight="1" x14ac:dyDescent="0.2">
      <c r="A3" s="312"/>
      <c r="B3" s="341" t="s">
        <v>22</v>
      </c>
      <c r="C3" s="342" t="s">
        <v>16</v>
      </c>
      <c r="D3" s="341" t="s">
        <v>57</v>
      </c>
      <c r="E3" s="342" t="s">
        <v>58</v>
      </c>
      <c r="F3" s="341" t="s">
        <v>59</v>
      </c>
      <c r="G3" s="342" t="s">
        <v>17</v>
      </c>
      <c r="H3" s="342" t="s">
        <v>8</v>
      </c>
      <c r="I3" s="342" t="s">
        <v>13</v>
      </c>
      <c r="J3" s="339" t="s">
        <v>60</v>
      </c>
    </row>
    <row r="4" spans="1:16" s="74" customFormat="1" ht="9" customHeight="1" x14ac:dyDescent="0.2">
      <c r="A4" s="313"/>
      <c r="B4" s="341"/>
      <c r="C4" s="342"/>
      <c r="D4" s="341"/>
      <c r="E4" s="342"/>
      <c r="F4" s="341"/>
      <c r="G4" s="342"/>
      <c r="H4" s="342"/>
      <c r="I4" s="342"/>
      <c r="J4" s="339"/>
    </row>
    <row r="5" spans="1:16" s="74" customFormat="1" ht="49.5" customHeight="1" x14ac:dyDescent="0.2">
      <c r="A5" s="313"/>
      <c r="B5" s="341"/>
      <c r="C5" s="342"/>
      <c r="D5" s="341"/>
      <c r="E5" s="342"/>
      <c r="F5" s="341"/>
      <c r="G5" s="342"/>
      <c r="H5" s="342"/>
      <c r="I5" s="342"/>
      <c r="J5" s="339"/>
    </row>
    <row r="6" spans="1:16" s="56" customFormat="1" ht="13.5" customHeight="1" x14ac:dyDescent="0.2">
      <c r="A6" s="55" t="s">
        <v>3</v>
      </c>
      <c r="B6" s="55">
        <v>1</v>
      </c>
      <c r="C6" s="55">
        <v>2</v>
      </c>
      <c r="D6" s="55">
        <v>3</v>
      </c>
      <c r="E6" s="55">
        <v>4</v>
      </c>
      <c r="F6" s="55">
        <v>5</v>
      </c>
      <c r="G6" s="55">
        <v>6</v>
      </c>
      <c r="H6" s="55">
        <v>7</v>
      </c>
      <c r="I6" s="55">
        <v>8</v>
      </c>
      <c r="J6" s="55">
        <v>9</v>
      </c>
      <c r="L6" s="165"/>
      <c r="M6" s="165"/>
      <c r="N6" s="165"/>
      <c r="O6" s="165"/>
      <c r="P6" s="165"/>
    </row>
    <row r="7" spans="1:16" s="57" customFormat="1" ht="26.25" customHeight="1" x14ac:dyDescent="0.25">
      <c r="A7" s="239" t="s">
        <v>34</v>
      </c>
      <c r="B7" s="232">
        <f>SUM(B8:B25)</f>
        <v>18186</v>
      </c>
      <c r="C7" s="232">
        <f>SUM(C8:C25)</f>
        <v>14258</v>
      </c>
      <c r="D7" s="232">
        <f t="shared" ref="D7:J7" si="0">SUM(D8:D25)</f>
        <v>5535</v>
      </c>
      <c r="E7" s="232">
        <f t="shared" si="0"/>
        <v>3875</v>
      </c>
      <c r="F7" s="232">
        <f t="shared" si="0"/>
        <v>814</v>
      </c>
      <c r="G7" s="232">
        <f t="shared" si="0"/>
        <v>558</v>
      </c>
      <c r="H7" s="232">
        <f t="shared" si="0"/>
        <v>14061</v>
      </c>
      <c r="I7" s="232">
        <f>SUM(I8:I25)</f>
        <v>3721</v>
      </c>
      <c r="J7" s="232">
        <f t="shared" si="0"/>
        <v>3288</v>
      </c>
      <c r="K7" s="166"/>
      <c r="M7" s="166"/>
    </row>
    <row r="8" spans="1:16" ht="26.25" customHeight="1" x14ac:dyDescent="0.3">
      <c r="A8" s="167" t="s">
        <v>61</v>
      </c>
      <c r="B8" s="233">
        <v>665</v>
      </c>
      <c r="C8" s="234">
        <v>593</v>
      </c>
      <c r="D8" s="235">
        <v>233</v>
      </c>
      <c r="E8" s="234">
        <v>182</v>
      </c>
      <c r="F8" s="234">
        <v>48</v>
      </c>
      <c r="G8" s="235">
        <v>22</v>
      </c>
      <c r="H8" s="235">
        <v>588</v>
      </c>
      <c r="I8" s="235">
        <v>177</v>
      </c>
      <c r="J8" s="234">
        <v>163</v>
      </c>
      <c r="M8" s="168"/>
      <c r="O8" s="57"/>
    </row>
    <row r="9" spans="1:16" ht="26.25" customHeight="1" x14ac:dyDescent="0.3">
      <c r="A9" s="167" t="s">
        <v>62</v>
      </c>
      <c r="B9" s="233">
        <v>356</v>
      </c>
      <c r="C9" s="234">
        <v>246</v>
      </c>
      <c r="D9" s="235">
        <v>140</v>
      </c>
      <c r="E9" s="234">
        <v>75</v>
      </c>
      <c r="F9" s="234">
        <v>30</v>
      </c>
      <c r="G9" s="235">
        <v>8</v>
      </c>
      <c r="H9" s="235">
        <v>243</v>
      </c>
      <c r="I9" s="235">
        <v>66</v>
      </c>
      <c r="J9" s="234">
        <v>53</v>
      </c>
      <c r="M9" s="168"/>
      <c r="O9" s="57"/>
    </row>
    <row r="10" spans="1:16" ht="26.25" customHeight="1" x14ac:dyDescent="0.3">
      <c r="A10" s="167" t="s">
        <v>63</v>
      </c>
      <c r="B10" s="233">
        <v>513</v>
      </c>
      <c r="C10" s="234">
        <v>458</v>
      </c>
      <c r="D10" s="235">
        <v>153</v>
      </c>
      <c r="E10" s="234">
        <v>120</v>
      </c>
      <c r="F10" s="234">
        <v>26</v>
      </c>
      <c r="G10" s="235">
        <v>7</v>
      </c>
      <c r="H10" s="235">
        <v>456</v>
      </c>
      <c r="I10" s="235">
        <v>94</v>
      </c>
      <c r="J10" s="234">
        <v>77</v>
      </c>
      <c r="M10" s="168"/>
      <c r="O10" s="57"/>
    </row>
    <row r="11" spans="1:16" ht="26.25" customHeight="1" x14ac:dyDescent="0.3">
      <c r="A11" s="167" t="s">
        <v>64</v>
      </c>
      <c r="B11" s="233">
        <v>858</v>
      </c>
      <c r="C11" s="234">
        <v>677</v>
      </c>
      <c r="D11" s="235">
        <v>275</v>
      </c>
      <c r="E11" s="234">
        <v>210</v>
      </c>
      <c r="F11" s="234">
        <v>44</v>
      </c>
      <c r="G11" s="235">
        <v>30</v>
      </c>
      <c r="H11" s="235">
        <v>671</v>
      </c>
      <c r="I11" s="235">
        <v>141</v>
      </c>
      <c r="J11" s="234">
        <v>127</v>
      </c>
      <c r="M11" s="168"/>
      <c r="O11" s="57"/>
    </row>
    <row r="12" spans="1:16" ht="26.25" customHeight="1" x14ac:dyDescent="0.3">
      <c r="A12" s="167" t="s">
        <v>65</v>
      </c>
      <c r="B12" s="233">
        <v>359</v>
      </c>
      <c r="C12" s="234">
        <v>296</v>
      </c>
      <c r="D12" s="235">
        <v>114</v>
      </c>
      <c r="E12" s="234">
        <v>72</v>
      </c>
      <c r="F12" s="234">
        <v>27</v>
      </c>
      <c r="G12" s="235">
        <v>0</v>
      </c>
      <c r="H12" s="235">
        <v>289</v>
      </c>
      <c r="I12" s="235">
        <v>93</v>
      </c>
      <c r="J12" s="234">
        <v>88</v>
      </c>
      <c r="M12" s="168"/>
      <c r="O12" s="57"/>
    </row>
    <row r="13" spans="1:16" ht="26.25" customHeight="1" x14ac:dyDescent="0.3">
      <c r="A13" s="167" t="s">
        <v>66</v>
      </c>
      <c r="B13" s="233">
        <v>823</v>
      </c>
      <c r="C13" s="234">
        <v>717</v>
      </c>
      <c r="D13" s="235">
        <v>224</v>
      </c>
      <c r="E13" s="234">
        <v>192</v>
      </c>
      <c r="F13" s="234">
        <v>52</v>
      </c>
      <c r="G13" s="235">
        <v>21</v>
      </c>
      <c r="H13" s="235">
        <v>703</v>
      </c>
      <c r="I13" s="235">
        <v>218</v>
      </c>
      <c r="J13" s="234">
        <v>186</v>
      </c>
      <c r="M13" s="168"/>
      <c r="O13" s="57"/>
    </row>
    <row r="14" spans="1:16" ht="26.25" customHeight="1" x14ac:dyDescent="0.3">
      <c r="A14" s="167" t="s">
        <v>67</v>
      </c>
      <c r="B14" s="233">
        <v>427</v>
      </c>
      <c r="C14" s="234">
        <v>376</v>
      </c>
      <c r="D14" s="235">
        <v>103</v>
      </c>
      <c r="E14" s="234">
        <v>81</v>
      </c>
      <c r="F14" s="234">
        <v>13</v>
      </c>
      <c r="G14" s="235">
        <v>4</v>
      </c>
      <c r="H14" s="235">
        <v>369</v>
      </c>
      <c r="I14" s="235">
        <v>115</v>
      </c>
      <c r="J14" s="234">
        <v>107</v>
      </c>
      <c r="M14" s="168"/>
      <c r="O14" s="57"/>
    </row>
    <row r="15" spans="1:16" ht="26.25" customHeight="1" x14ac:dyDescent="0.3">
      <c r="A15" s="167" t="s">
        <v>68</v>
      </c>
      <c r="B15" s="233">
        <v>575</v>
      </c>
      <c r="C15" s="234">
        <v>502</v>
      </c>
      <c r="D15" s="235">
        <v>145</v>
      </c>
      <c r="E15" s="234">
        <v>102</v>
      </c>
      <c r="F15" s="234">
        <v>22</v>
      </c>
      <c r="G15" s="235">
        <v>17</v>
      </c>
      <c r="H15" s="235">
        <v>493</v>
      </c>
      <c r="I15" s="235">
        <v>147</v>
      </c>
      <c r="J15" s="234">
        <v>123</v>
      </c>
      <c r="M15" s="168"/>
      <c r="O15" s="57"/>
    </row>
    <row r="16" spans="1:16" ht="26.25" customHeight="1" x14ac:dyDescent="0.3">
      <c r="A16" s="167" t="s">
        <v>69</v>
      </c>
      <c r="B16" s="233">
        <v>699</v>
      </c>
      <c r="C16" s="234">
        <v>541</v>
      </c>
      <c r="D16" s="235">
        <v>272</v>
      </c>
      <c r="E16" s="234">
        <v>174</v>
      </c>
      <c r="F16" s="234">
        <v>22</v>
      </c>
      <c r="G16" s="235">
        <v>1</v>
      </c>
      <c r="H16" s="235">
        <v>533</v>
      </c>
      <c r="I16" s="235">
        <v>109</v>
      </c>
      <c r="J16" s="234">
        <v>86</v>
      </c>
      <c r="M16" s="168"/>
      <c r="O16" s="57"/>
    </row>
    <row r="17" spans="1:15" ht="26.25" customHeight="1" x14ac:dyDescent="0.3">
      <c r="A17" s="167" t="s">
        <v>70</v>
      </c>
      <c r="B17" s="233">
        <v>589</v>
      </c>
      <c r="C17" s="234">
        <v>508</v>
      </c>
      <c r="D17" s="235">
        <v>120</v>
      </c>
      <c r="E17" s="234">
        <v>97</v>
      </c>
      <c r="F17" s="234">
        <v>21</v>
      </c>
      <c r="G17" s="235">
        <v>8</v>
      </c>
      <c r="H17" s="235">
        <v>501</v>
      </c>
      <c r="I17" s="235">
        <v>121</v>
      </c>
      <c r="J17" s="234">
        <v>114</v>
      </c>
      <c r="M17" s="168"/>
      <c r="O17" s="57"/>
    </row>
    <row r="18" spans="1:15" ht="26.25" customHeight="1" x14ac:dyDescent="0.3">
      <c r="A18" s="167" t="s">
        <v>71</v>
      </c>
      <c r="B18" s="233">
        <v>562</v>
      </c>
      <c r="C18" s="234">
        <v>512</v>
      </c>
      <c r="D18" s="235">
        <v>193</v>
      </c>
      <c r="E18" s="234">
        <v>152</v>
      </c>
      <c r="F18" s="234">
        <v>30</v>
      </c>
      <c r="G18" s="235">
        <v>31</v>
      </c>
      <c r="H18" s="235">
        <v>498</v>
      </c>
      <c r="I18" s="235">
        <v>126</v>
      </c>
      <c r="J18" s="234">
        <v>123</v>
      </c>
      <c r="M18" s="168"/>
      <c r="O18" s="57"/>
    </row>
    <row r="19" spans="1:15" ht="26.25" customHeight="1" x14ac:dyDescent="0.3">
      <c r="A19" s="167" t="s">
        <v>72</v>
      </c>
      <c r="B19" s="233">
        <v>370</v>
      </c>
      <c r="C19" s="234">
        <v>308</v>
      </c>
      <c r="D19" s="235">
        <v>138</v>
      </c>
      <c r="E19" s="234">
        <v>89</v>
      </c>
      <c r="F19" s="234">
        <v>25</v>
      </c>
      <c r="G19" s="235">
        <v>0</v>
      </c>
      <c r="H19" s="235">
        <v>308</v>
      </c>
      <c r="I19" s="235">
        <v>80</v>
      </c>
      <c r="J19" s="234">
        <v>65</v>
      </c>
      <c r="M19" s="168"/>
      <c r="O19" s="57"/>
    </row>
    <row r="20" spans="1:15" ht="26.25" customHeight="1" x14ac:dyDescent="0.3">
      <c r="A20" s="167" t="s">
        <v>73</v>
      </c>
      <c r="B20" s="233">
        <v>505</v>
      </c>
      <c r="C20" s="234">
        <v>460</v>
      </c>
      <c r="D20" s="235">
        <v>125</v>
      </c>
      <c r="E20" s="234">
        <v>95</v>
      </c>
      <c r="F20" s="234">
        <v>16</v>
      </c>
      <c r="G20" s="235">
        <v>3</v>
      </c>
      <c r="H20" s="235">
        <v>450</v>
      </c>
      <c r="I20" s="235">
        <v>131</v>
      </c>
      <c r="J20" s="234">
        <v>125</v>
      </c>
      <c r="M20" s="168"/>
      <c r="O20" s="57"/>
    </row>
    <row r="21" spans="1:15" ht="26.25" customHeight="1" x14ac:dyDescent="0.3">
      <c r="A21" s="167" t="s">
        <v>74</v>
      </c>
      <c r="B21" s="233">
        <v>519</v>
      </c>
      <c r="C21" s="234">
        <v>470</v>
      </c>
      <c r="D21" s="235">
        <v>167</v>
      </c>
      <c r="E21" s="234">
        <v>133</v>
      </c>
      <c r="F21" s="234">
        <v>28</v>
      </c>
      <c r="G21" s="235">
        <v>40</v>
      </c>
      <c r="H21" s="235">
        <v>468</v>
      </c>
      <c r="I21" s="235">
        <v>132</v>
      </c>
      <c r="J21" s="234">
        <v>118</v>
      </c>
      <c r="M21" s="168"/>
      <c r="O21" s="57"/>
    </row>
    <row r="22" spans="1:15" ht="26.25" customHeight="1" x14ac:dyDescent="0.3">
      <c r="A22" s="167" t="s">
        <v>75</v>
      </c>
      <c r="B22" s="233">
        <v>1360</v>
      </c>
      <c r="C22" s="234">
        <v>1090</v>
      </c>
      <c r="D22" s="235">
        <v>538</v>
      </c>
      <c r="E22" s="234">
        <v>346</v>
      </c>
      <c r="F22" s="234">
        <v>110</v>
      </c>
      <c r="G22" s="235">
        <v>98</v>
      </c>
      <c r="H22" s="235">
        <v>1075</v>
      </c>
      <c r="I22" s="235">
        <v>228</v>
      </c>
      <c r="J22" s="234">
        <v>217</v>
      </c>
      <c r="M22" s="168"/>
      <c r="O22" s="57"/>
    </row>
    <row r="23" spans="1:15" ht="26.25" customHeight="1" x14ac:dyDescent="0.3">
      <c r="A23" s="167" t="s">
        <v>35</v>
      </c>
      <c r="B23" s="233">
        <v>2404</v>
      </c>
      <c r="C23" s="234">
        <v>1876</v>
      </c>
      <c r="D23" s="235">
        <v>659</v>
      </c>
      <c r="E23" s="234">
        <v>430</v>
      </c>
      <c r="F23" s="234">
        <v>56</v>
      </c>
      <c r="G23" s="235">
        <v>91</v>
      </c>
      <c r="H23" s="235">
        <v>1857</v>
      </c>
      <c r="I23" s="235">
        <v>568</v>
      </c>
      <c r="J23" s="234">
        <v>518</v>
      </c>
      <c r="M23" s="168"/>
      <c r="O23" s="57"/>
    </row>
    <row r="24" spans="1:15" ht="26.25" customHeight="1" x14ac:dyDescent="0.3">
      <c r="A24" s="167" t="s">
        <v>76</v>
      </c>
      <c r="B24" s="233">
        <v>5063</v>
      </c>
      <c r="C24" s="234">
        <v>3404</v>
      </c>
      <c r="D24" s="235">
        <v>1371</v>
      </c>
      <c r="E24" s="234">
        <v>926</v>
      </c>
      <c r="F24" s="234">
        <v>162</v>
      </c>
      <c r="G24" s="235">
        <v>88</v>
      </c>
      <c r="H24" s="235">
        <v>3355</v>
      </c>
      <c r="I24" s="235">
        <v>957</v>
      </c>
      <c r="J24" s="234">
        <v>797</v>
      </c>
      <c r="M24" s="168"/>
      <c r="O24" s="57"/>
    </row>
    <row r="25" spans="1:15" ht="26.25" customHeight="1" x14ac:dyDescent="0.3">
      <c r="A25" s="167" t="s">
        <v>77</v>
      </c>
      <c r="B25" s="233">
        <v>1539</v>
      </c>
      <c r="C25" s="234">
        <v>1224</v>
      </c>
      <c r="D25" s="235">
        <v>565</v>
      </c>
      <c r="E25" s="234">
        <v>399</v>
      </c>
      <c r="F25" s="234">
        <v>82</v>
      </c>
      <c r="G25" s="235">
        <v>89</v>
      </c>
      <c r="H25" s="235">
        <v>1204</v>
      </c>
      <c r="I25" s="235">
        <v>218</v>
      </c>
      <c r="J25" s="234">
        <v>201</v>
      </c>
      <c r="M25" s="168"/>
      <c r="O25" s="57"/>
    </row>
    <row r="26" spans="1:15" ht="15" customHeight="1" x14ac:dyDescent="0.25">
      <c r="C26" s="65"/>
      <c r="D26" s="65"/>
      <c r="E26" s="65"/>
      <c r="F26" s="65"/>
      <c r="G26" s="65"/>
      <c r="H26" s="170"/>
      <c r="I26" s="169"/>
      <c r="J26" s="65"/>
    </row>
  </sheetData>
  <mergeCells count="11">
    <mergeCell ref="J3:J5"/>
    <mergeCell ref="A1:J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rintOptions horizontalCentered="1"/>
  <pageMargins left="0" right="0" top="0.65" bottom="0" header="0" footer="0"/>
  <pageSetup paperSize="9" scale="7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zoomScale="70" zoomScaleNormal="70" workbookViewId="0">
      <selection activeCell="R25" sqref="R25"/>
    </sheetView>
  </sheetViews>
  <sheetFormatPr defaultRowHeight="15.75" x14ac:dyDescent="0.25"/>
  <cols>
    <col min="1" max="1" width="35.42578125" style="171" customWidth="1"/>
    <col min="2" max="2" width="13.42578125" style="171" customWidth="1"/>
    <col min="3" max="3" width="14.28515625" style="172" customWidth="1"/>
    <col min="4" max="4" width="12.140625" style="172" customWidth="1"/>
    <col min="5" max="5" width="13" style="172" customWidth="1"/>
    <col min="6" max="6" width="12.140625" style="172" customWidth="1"/>
    <col min="7" max="7" width="18" style="172" customWidth="1"/>
    <col min="8" max="8" width="14.7109375" style="172" customWidth="1"/>
    <col min="9" max="9" width="12.5703125" style="173" customWidth="1"/>
    <col min="10" max="10" width="12" style="172" customWidth="1"/>
    <col min="11" max="255" width="9.140625" style="173"/>
    <col min="256" max="256" width="33.85546875" style="173" customWidth="1"/>
    <col min="257" max="257" width="10.5703125" style="173" customWidth="1"/>
    <col min="258" max="258" width="14.28515625" style="173" customWidth="1"/>
    <col min="259" max="259" width="12.140625" style="173" customWidth="1"/>
    <col min="260" max="260" width="13" style="173" customWidth="1"/>
    <col min="261" max="261" width="12.140625" style="173" customWidth="1"/>
    <col min="262" max="262" width="18" style="173" customWidth="1"/>
    <col min="263" max="263" width="14.7109375" style="173" customWidth="1"/>
    <col min="264" max="264" width="12.5703125" style="173" customWidth="1"/>
    <col min="265" max="265" width="12" style="173" customWidth="1"/>
    <col min="266" max="266" width="12.140625" style="173" customWidth="1"/>
    <col min="267" max="511" width="9.140625" style="173"/>
    <col min="512" max="512" width="33.85546875" style="173" customWidth="1"/>
    <col min="513" max="513" width="10.5703125" style="173" customWidth="1"/>
    <col min="514" max="514" width="14.28515625" style="173" customWidth="1"/>
    <col min="515" max="515" width="12.140625" style="173" customWidth="1"/>
    <col min="516" max="516" width="13" style="173" customWidth="1"/>
    <col min="517" max="517" width="12.140625" style="173" customWidth="1"/>
    <col min="518" max="518" width="18" style="173" customWidth="1"/>
    <col min="519" max="519" width="14.7109375" style="173" customWidth="1"/>
    <col min="520" max="520" width="12.5703125" style="173" customWidth="1"/>
    <col min="521" max="521" width="12" style="173" customWidth="1"/>
    <col min="522" max="522" width="12.140625" style="173" customWidth="1"/>
    <col min="523" max="767" width="9.140625" style="173"/>
    <col min="768" max="768" width="33.85546875" style="173" customWidth="1"/>
    <col min="769" max="769" width="10.5703125" style="173" customWidth="1"/>
    <col min="770" max="770" width="14.28515625" style="173" customWidth="1"/>
    <col min="771" max="771" width="12.140625" style="173" customWidth="1"/>
    <col min="772" max="772" width="13" style="173" customWidth="1"/>
    <col min="773" max="773" width="12.140625" style="173" customWidth="1"/>
    <col min="774" max="774" width="18" style="173" customWidth="1"/>
    <col min="775" max="775" width="14.7109375" style="173" customWidth="1"/>
    <col min="776" max="776" width="12.5703125" style="173" customWidth="1"/>
    <col min="777" max="777" width="12" style="173" customWidth="1"/>
    <col min="778" max="778" width="12.140625" style="173" customWidth="1"/>
    <col min="779" max="1023" width="9.140625" style="173"/>
    <col min="1024" max="1024" width="33.85546875" style="173" customWidth="1"/>
    <col min="1025" max="1025" width="10.5703125" style="173" customWidth="1"/>
    <col min="1026" max="1026" width="14.28515625" style="173" customWidth="1"/>
    <col min="1027" max="1027" width="12.140625" style="173" customWidth="1"/>
    <col min="1028" max="1028" width="13" style="173" customWidth="1"/>
    <col min="1029" max="1029" width="12.140625" style="173" customWidth="1"/>
    <col min="1030" max="1030" width="18" style="173" customWidth="1"/>
    <col min="1031" max="1031" width="14.7109375" style="173" customWidth="1"/>
    <col min="1032" max="1032" width="12.5703125" style="173" customWidth="1"/>
    <col min="1033" max="1033" width="12" style="173" customWidth="1"/>
    <col min="1034" max="1034" width="12.140625" style="173" customWidth="1"/>
    <col min="1035" max="1279" width="9.140625" style="173"/>
    <col min="1280" max="1280" width="33.85546875" style="173" customWidth="1"/>
    <col min="1281" max="1281" width="10.5703125" style="173" customWidth="1"/>
    <col min="1282" max="1282" width="14.28515625" style="173" customWidth="1"/>
    <col min="1283" max="1283" width="12.140625" style="173" customWidth="1"/>
    <col min="1284" max="1284" width="13" style="173" customWidth="1"/>
    <col min="1285" max="1285" width="12.140625" style="173" customWidth="1"/>
    <col min="1286" max="1286" width="18" style="173" customWidth="1"/>
    <col min="1287" max="1287" width="14.7109375" style="173" customWidth="1"/>
    <col min="1288" max="1288" width="12.5703125" style="173" customWidth="1"/>
    <col min="1289" max="1289" width="12" style="173" customWidth="1"/>
    <col min="1290" max="1290" width="12.140625" style="173" customWidth="1"/>
    <col min="1291" max="1535" width="9.140625" style="173"/>
    <col min="1536" max="1536" width="33.85546875" style="173" customWidth="1"/>
    <col min="1537" max="1537" width="10.5703125" style="173" customWidth="1"/>
    <col min="1538" max="1538" width="14.28515625" style="173" customWidth="1"/>
    <col min="1539" max="1539" width="12.140625" style="173" customWidth="1"/>
    <col min="1540" max="1540" width="13" style="173" customWidth="1"/>
    <col min="1541" max="1541" width="12.140625" style="173" customWidth="1"/>
    <col min="1542" max="1542" width="18" style="173" customWidth="1"/>
    <col min="1543" max="1543" width="14.7109375" style="173" customWidth="1"/>
    <col min="1544" max="1544" width="12.5703125" style="173" customWidth="1"/>
    <col min="1545" max="1545" width="12" style="173" customWidth="1"/>
    <col min="1546" max="1546" width="12.140625" style="173" customWidth="1"/>
    <col min="1547" max="1791" width="9.140625" style="173"/>
    <col min="1792" max="1792" width="33.85546875" style="173" customWidth="1"/>
    <col min="1793" max="1793" width="10.5703125" style="173" customWidth="1"/>
    <col min="1794" max="1794" width="14.28515625" style="173" customWidth="1"/>
    <col min="1795" max="1795" width="12.140625" style="173" customWidth="1"/>
    <col min="1796" max="1796" width="13" style="173" customWidth="1"/>
    <col min="1797" max="1797" width="12.140625" style="173" customWidth="1"/>
    <col min="1798" max="1798" width="18" style="173" customWidth="1"/>
    <col min="1799" max="1799" width="14.7109375" style="173" customWidth="1"/>
    <col min="1800" max="1800" width="12.5703125" style="173" customWidth="1"/>
    <col min="1801" max="1801" width="12" style="173" customWidth="1"/>
    <col min="1802" max="1802" width="12.140625" style="173" customWidth="1"/>
    <col min="1803" max="2047" width="9.140625" style="173"/>
    <col min="2048" max="2048" width="33.85546875" style="173" customWidth="1"/>
    <col min="2049" max="2049" width="10.5703125" style="173" customWidth="1"/>
    <col min="2050" max="2050" width="14.28515625" style="173" customWidth="1"/>
    <col min="2051" max="2051" width="12.140625" style="173" customWidth="1"/>
    <col min="2052" max="2052" width="13" style="173" customWidth="1"/>
    <col min="2053" max="2053" width="12.140625" style="173" customWidth="1"/>
    <col min="2054" max="2054" width="18" style="173" customWidth="1"/>
    <col min="2055" max="2055" width="14.7109375" style="173" customWidth="1"/>
    <col min="2056" max="2056" width="12.5703125" style="173" customWidth="1"/>
    <col min="2057" max="2057" width="12" style="173" customWidth="1"/>
    <col min="2058" max="2058" width="12.140625" style="173" customWidth="1"/>
    <col min="2059" max="2303" width="9.140625" style="173"/>
    <col min="2304" max="2304" width="33.85546875" style="173" customWidth="1"/>
    <col min="2305" max="2305" width="10.5703125" style="173" customWidth="1"/>
    <col min="2306" max="2306" width="14.28515625" style="173" customWidth="1"/>
    <col min="2307" max="2307" width="12.140625" style="173" customWidth="1"/>
    <col min="2308" max="2308" width="13" style="173" customWidth="1"/>
    <col min="2309" max="2309" width="12.140625" style="173" customWidth="1"/>
    <col min="2310" max="2310" width="18" style="173" customWidth="1"/>
    <col min="2311" max="2311" width="14.7109375" style="173" customWidth="1"/>
    <col min="2312" max="2312" width="12.5703125" style="173" customWidth="1"/>
    <col min="2313" max="2313" width="12" style="173" customWidth="1"/>
    <col min="2314" max="2314" width="12.140625" style="173" customWidth="1"/>
    <col min="2315" max="2559" width="9.140625" style="173"/>
    <col min="2560" max="2560" width="33.85546875" style="173" customWidth="1"/>
    <col min="2561" max="2561" width="10.5703125" style="173" customWidth="1"/>
    <col min="2562" max="2562" width="14.28515625" style="173" customWidth="1"/>
    <col min="2563" max="2563" width="12.140625" style="173" customWidth="1"/>
    <col min="2564" max="2564" width="13" style="173" customWidth="1"/>
    <col min="2565" max="2565" width="12.140625" style="173" customWidth="1"/>
    <col min="2566" max="2566" width="18" style="173" customWidth="1"/>
    <col min="2567" max="2567" width="14.7109375" style="173" customWidth="1"/>
    <col min="2568" max="2568" width="12.5703125" style="173" customWidth="1"/>
    <col min="2569" max="2569" width="12" style="173" customWidth="1"/>
    <col min="2570" max="2570" width="12.140625" style="173" customWidth="1"/>
    <col min="2571" max="2815" width="9.140625" style="173"/>
    <col min="2816" max="2816" width="33.85546875" style="173" customWidth="1"/>
    <col min="2817" max="2817" width="10.5703125" style="173" customWidth="1"/>
    <col min="2818" max="2818" width="14.28515625" style="173" customWidth="1"/>
    <col min="2819" max="2819" width="12.140625" style="173" customWidth="1"/>
    <col min="2820" max="2820" width="13" style="173" customWidth="1"/>
    <col min="2821" max="2821" width="12.140625" style="173" customWidth="1"/>
    <col min="2822" max="2822" width="18" style="173" customWidth="1"/>
    <col min="2823" max="2823" width="14.7109375" style="173" customWidth="1"/>
    <col min="2824" max="2824" width="12.5703125" style="173" customWidth="1"/>
    <col min="2825" max="2825" width="12" style="173" customWidth="1"/>
    <col min="2826" max="2826" width="12.140625" style="173" customWidth="1"/>
    <col min="2827" max="3071" width="9.140625" style="173"/>
    <col min="3072" max="3072" width="33.85546875" style="173" customWidth="1"/>
    <col min="3073" max="3073" width="10.5703125" style="173" customWidth="1"/>
    <col min="3074" max="3074" width="14.28515625" style="173" customWidth="1"/>
    <col min="3075" max="3075" width="12.140625" style="173" customWidth="1"/>
    <col min="3076" max="3076" width="13" style="173" customWidth="1"/>
    <col min="3077" max="3077" width="12.140625" style="173" customWidth="1"/>
    <col min="3078" max="3078" width="18" style="173" customWidth="1"/>
    <col min="3079" max="3079" width="14.7109375" style="173" customWidth="1"/>
    <col min="3080" max="3080" width="12.5703125" style="173" customWidth="1"/>
    <col min="3081" max="3081" width="12" style="173" customWidth="1"/>
    <col min="3082" max="3082" width="12.140625" style="173" customWidth="1"/>
    <col min="3083" max="3327" width="9.140625" style="173"/>
    <col min="3328" max="3328" width="33.85546875" style="173" customWidth="1"/>
    <col min="3329" max="3329" width="10.5703125" style="173" customWidth="1"/>
    <col min="3330" max="3330" width="14.28515625" style="173" customWidth="1"/>
    <col min="3331" max="3331" width="12.140625" style="173" customWidth="1"/>
    <col min="3332" max="3332" width="13" style="173" customWidth="1"/>
    <col min="3333" max="3333" width="12.140625" style="173" customWidth="1"/>
    <col min="3334" max="3334" width="18" style="173" customWidth="1"/>
    <col min="3335" max="3335" width="14.7109375" style="173" customWidth="1"/>
    <col min="3336" max="3336" width="12.5703125" style="173" customWidth="1"/>
    <col min="3337" max="3337" width="12" style="173" customWidth="1"/>
    <col min="3338" max="3338" width="12.140625" style="173" customWidth="1"/>
    <col min="3339" max="3583" width="9.140625" style="173"/>
    <col min="3584" max="3584" width="33.85546875" style="173" customWidth="1"/>
    <col min="3585" max="3585" width="10.5703125" style="173" customWidth="1"/>
    <col min="3586" max="3586" width="14.28515625" style="173" customWidth="1"/>
    <col min="3587" max="3587" width="12.140625" style="173" customWidth="1"/>
    <col min="3588" max="3588" width="13" style="173" customWidth="1"/>
    <col min="3589" max="3589" width="12.140625" style="173" customWidth="1"/>
    <col min="3590" max="3590" width="18" style="173" customWidth="1"/>
    <col min="3591" max="3591" width="14.7109375" style="173" customWidth="1"/>
    <col min="3592" max="3592" width="12.5703125" style="173" customWidth="1"/>
    <col min="3593" max="3593" width="12" style="173" customWidth="1"/>
    <col min="3594" max="3594" width="12.140625" style="173" customWidth="1"/>
    <col min="3595" max="3839" width="9.140625" style="173"/>
    <col min="3840" max="3840" width="33.85546875" style="173" customWidth="1"/>
    <col min="3841" max="3841" width="10.5703125" style="173" customWidth="1"/>
    <col min="3842" max="3842" width="14.28515625" style="173" customWidth="1"/>
    <col min="3843" max="3843" width="12.140625" style="173" customWidth="1"/>
    <col min="3844" max="3844" width="13" style="173" customWidth="1"/>
    <col min="3845" max="3845" width="12.140625" style="173" customWidth="1"/>
    <col min="3846" max="3846" width="18" style="173" customWidth="1"/>
    <col min="3847" max="3847" width="14.7109375" style="173" customWidth="1"/>
    <col min="3848" max="3848" width="12.5703125" style="173" customWidth="1"/>
    <col min="3849" max="3849" width="12" style="173" customWidth="1"/>
    <col min="3850" max="3850" width="12.140625" style="173" customWidth="1"/>
    <col min="3851" max="4095" width="9.140625" style="173"/>
    <col min="4096" max="4096" width="33.85546875" style="173" customWidth="1"/>
    <col min="4097" max="4097" width="10.5703125" style="173" customWidth="1"/>
    <col min="4098" max="4098" width="14.28515625" style="173" customWidth="1"/>
    <col min="4099" max="4099" width="12.140625" style="173" customWidth="1"/>
    <col min="4100" max="4100" width="13" style="173" customWidth="1"/>
    <col min="4101" max="4101" width="12.140625" style="173" customWidth="1"/>
    <col min="4102" max="4102" width="18" style="173" customWidth="1"/>
    <col min="4103" max="4103" width="14.7109375" style="173" customWidth="1"/>
    <col min="4104" max="4104" width="12.5703125" style="173" customWidth="1"/>
    <col min="4105" max="4105" width="12" style="173" customWidth="1"/>
    <col min="4106" max="4106" width="12.140625" style="173" customWidth="1"/>
    <col min="4107" max="4351" width="9.140625" style="173"/>
    <col min="4352" max="4352" width="33.85546875" style="173" customWidth="1"/>
    <col min="4353" max="4353" width="10.5703125" style="173" customWidth="1"/>
    <col min="4354" max="4354" width="14.28515625" style="173" customWidth="1"/>
    <col min="4355" max="4355" width="12.140625" style="173" customWidth="1"/>
    <col min="4356" max="4356" width="13" style="173" customWidth="1"/>
    <col min="4357" max="4357" width="12.140625" style="173" customWidth="1"/>
    <col min="4358" max="4358" width="18" style="173" customWidth="1"/>
    <col min="4359" max="4359" width="14.7109375" style="173" customWidth="1"/>
    <col min="4360" max="4360" width="12.5703125" style="173" customWidth="1"/>
    <col min="4361" max="4361" width="12" style="173" customWidth="1"/>
    <col min="4362" max="4362" width="12.140625" style="173" customWidth="1"/>
    <col min="4363" max="4607" width="9.140625" style="173"/>
    <col min="4608" max="4608" width="33.85546875" style="173" customWidth="1"/>
    <col min="4609" max="4609" width="10.5703125" style="173" customWidth="1"/>
    <col min="4610" max="4610" width="14.28515625" style="173" customWidth="1"/>
    <col min="4611" max="4611" width="12.140625" style="173" customWidth="1"/>
    <col min="4612" max="4612" width="13" style="173" customWidth="1"/>
    <col min="4613" max="4613" width="12.140625" style="173" customWidth="1"/>
    <col min="4614" max="4614" width="18" style="173" customWidth="1"/>
    <col min="4615" max="4615" width="14.7109375" style="173" customWidth="1"/>
    <col min="4616" max="4616" width="12.5703125" style="173" customWidth="1"/>
    <col min="4617" max="4617" width="12" style="173" customWidth="1"/>
    <col min="4618" max="4618" width="12.140625" style="173" customWidth="1"/>
    <col min="4619" max="4863" width="9.140625" style="173"/>
    <col min="4864" max="4864" width="33.85546875" style="173" customWidth="1"/>
    <col min="4865" max="4865" width="10.5703125" style="173" customWidth="1"/>
    <col min="4866" max="4866" width="14.28515625" style="173" customWidth="1"/>
    <col min="4867" max="4867" width="12.140625" style="173" customWidth="1"/>
    <col min="4868" max="4868" width="13" style="173" customWidth="1"/>
    <col min="4869" max="4869" width="12.140625" style="173" customWidth="1"/>
    <col min="4870" max="4870" width="18" style="173" customWidth="1"/>
    <col min="4871" max="4871" width="14.7109375" style="173" customWidth="1"/>
    <col min="4872" max="4872" width="12.5703125" style="173" customWidth="1"/>
    <col min="4873" max="4873" width="12" style="173" customWidth="1"/>
    <col min="4874" max="4874" width="12.140625" style="173" customWidth="1"/>
    <col min="4875" max="5119" width="9.140625" style="173"/>
    <col min="5120" max="5120" width="33.85546875" style="173" customWidth="1"/>
    <col min="5121" max="5121" width="10.5703125" style="173" customWidth="1"/>
    <col min="5122" max="5122" width="14.28515625" style="173" customWidth="1"/>
    <col min="5123" max="5123" width="12.140625" style="173" customWidth="1"/>
    <col min="5124" max="5124" width="13" style="173" customWidth="1"/>
    <col min="5125" max="5125" width="12.140625" style="173" customWidth="1"/>
    <col min="5126" max="5126" width="18" style="173" customWidth="1"/>
    <col min="5127" max="5127" width="14.7109375" style="173" customWidth="1"/>
    <col min="5128" max="5128" width="12.5703125" style="173" customWidth="1"/>
    <col min="5129" max="5129" width="12" style="173" customWidth="1"/>
    <col min="5130" max="5130" width="12.140625" style="173" customWidth="1"/>
    <col min="5131" max="5375" width="9.140625" style="173"/>
    <col min="5376" max="5376" width="33.85546875" style="173" customWidth="1"/>
    <col min="5377" max="5377" width="10.5703125" style="173" customWidth="1"/>
    <col min="5378" max="5378" width="14.28515625" style="173" customWidth="1"/>
    <col min="5379" max="5379" width="12.140625" style="173" customWidth="1"/>
    <col min="5380" max="5380" width="13" style="173" customWidth="1"/>
    <col min="5381" max="5381" width="12.140625" style="173" customWidth="1"/>
    <col min="5382" max="5382" width="18" style="173" customWidth="1"/>
    <col min="5383" max="5383" width="14.7109375" style="173" customWidth="1"/>
    <col min="5384" max="5384" width="12.5703125" style="173" customWidth="1"/>
    <col min="5385" max="5385" width="12" style="173" customWidth="1"/>
    <col min="5386" max="5386" width="12.140625" style="173" customWidth="1"/>
    <col min="5387" max="5631" width="9.140625" style="173"/>
    <col min="5632" max="5632" width="33.85546875" style="173" customWidth="1"/>
    <col min="5633" max="5633" width="10.5703125" style="173" customWidth="1"/>
    <col min="5634" max="5634" width="14.28515625" style="173" customWidth="1"/>
    <col min="5635" max="5635" width="12.140625" style="173" customWidth="1"/>
    <col min="5636" max="5636" width="13" style="173" customWidth="1"/>
    <col min="5637" max="5637" width="12.140625" style="173" customWidth="1"/>
    <col min="5638" max="5638" width="18" style="173" customWidth="1"/>
    <col min="5639" max="5639" width="14.7109375" style="173" customWidth="1"/>
    <col min="5640" max="5640" width="12.5703125" style="173" customWidth="1"/>
    <col min="5641" max="5641" width="12" style="173" customWidth="1"/>
    <col min="5642" max="5642" width="12.140625" style="173" customWidth="1"/>
    <col min="5643" max="5887" width="9.140625" style="173"/>
    <col min="5888" max="5888" width="33.85546875" style="173" customWidth="1"/>
    <col min="5889" max="5889" width="10.5703125" style="173" customWidth="1"/>
    <col min="5890" max="5890" width="14.28515625" style="173" customWidth="1"/>
    <col min="5891" max="5891" width="12.140625" style="173" customWidth="1"/>
    <col min="5892" max="5892" width="13" style="173" customWidth="1"/>
    <col min="5893" max="5893" width="12.140625" style="173" customWidth="1"/>
    <col min="5894" max="5894" width="18" style="173" customWidth="1"/>
    <col min="5895" max="5895" width="14.7109375" style="173" customWidth="1"/>
    <col min="5896" max="5896" width="12.5703125" style="173" customWidth="1"/>
    <col min="5897" max="5897" width="12" style="173" customWidth="1"/>
    <col min="5898" max="5898" width="12.140625" style="173" customWidth="1"/>
    <col min="5899" max="6143" width="9.140625" style="173"/>
    <col min="6144" max="6144" width="33.85546875" style="173" customWidth="1"/>
    <col min="6145" max="6145" width="10.5703125" style="173" customWidth="1"/>
    <col min="6146" max="6146" width="14.28515625" style="173" customWidth="1"/>
    <col min="6147" max="6147" width="12.140625" style="173" customWidth="1"/>
    <col min="6148" max="6148" width="13" style="173" customWidth="1"/>
    <col min="6149" max="6149" width="12.140625" style="173" customWidth="1"/>
    <col min="6150" max="6150" width="18" style="173" customWidth="1"/>
    <col min="6151" max="6151" width="14.7109375" style="173" customWidth="1"/>
    <col min="6152" max="6152" width="12.5703125" style="173" customWidth="1"/>
    <col min="6153" max="6153" width="12" style="173" customWidth="1"/>
    <col min="6154" max="6154" width="12.140625" style="173" customWidth="1"/>
    <col min="6155" max="6399" width="9.140625" style="173"/>
    <col min="6400" max="6400" width="33.85546875" style="173" customWidth="1"/>
    <col min="6401" max="6401" width="10.5703125" style="173" customWidth="1"/>
    <col min="6402" max="6402" width="14.28515625" style="173" customWidth="1"/>
    <col min="6403" max="6403" width="12.140625" style="173" customWidth="1"/>
    <col min="6404" max="6404" width="13" style="173" customWidth="1"/>
    <col min="6405" max="6405" width="12.140625" style="173" customWidth="1"/>
    <col min="6406" max="6406" width="18" style="173" customWidth="1"/>
    <col min="6407" max="6407" width="14.7109375" style="173" customWidth="1"/>
    <col min="6408" max="6408" width="12.5703125" style="173" customWidth="1"/>
    <col min="6409" max="6409" width="12" style="173" customWidth="1"/>
    <col min="6410" max="6410" width="12.140625" style="173" customWidth="1"/>
    <col min="6411" max="6655" width="9.140625" style="173"/>
    <col min="6656" max="6656" width="33.85546875" style="173" customWidth="1"/>
    <col min="6657" max="6657" width="10.5703125" style="173" customWidth="1"/>
    <col min="6658" max="6658" width="14.28515625" style="173" customWidth="1"/>
    <col min="6659" max="6659" width="12.140625" style="173" customWidth="1"/>
    <col min="6660" max="6660" width="13" style="173" customWidth="1"/>
    <col min="6661" max="6661" width="12.140625" style="173" customWidth="1"/>
    <col min="6662" max="6662" width="18" style="173" customWidth="1"/>
    <col min="6663" max="6663" width="14.7109375" style="173" customWidth="1"/>
    <col min="6664" max="6664" width="12.5703125" style="173" customWidth="1"/>
    <col min="6665" max="6665" width="12" style="173" customWidth="1"/>
    <col min="6666" max="6666" width="12.140625" style="173" customWidth="1"/>
    <col min="6667" max="6911" width="9.140625" style="173"/>
    <col min="6912" max="6912" width="33.85546875" style="173" customWidth="1"/>
    <col min="6913" max="6913" width="10.5703125" style="173" customWidth="1"/>
    <col min="6914" max="6914" width="14.28515625" style="173" customWidth="1"/>
    <col min="6915" max="6915" width="12.140625" style="173" customWidth="1"/>
    <col min="6916" max="6916" width="13" style="173" customWidth="1"/>
    <col min="6917" max="6917" width="12.140625" style="173" customWidth="1"/>
    <col min="6918" max="6918" width="18" style="173" customWidth="1"/>
    <col min="6919" max="6919" width="14.7109375" style="173" customWidth="1"/>
    <col min="6920" max="6920" width="12.5703125" style="173" customWidth="1"/>
    <col min="6921" max="6921" width="12" style="173" customWidth="1"/>
    <col min="6922" max="6922" width="12.140625" style="173" customWidth="1"/>
    <col min="6923" max="7167" width="9.140625" style="173"/>
    <col min="7168" max="7168" width="33.85546875" style="173" customWidth="1"/>
    <col min="7169" max="7169" width="10.5703125" style="173" customWidth="1"/>
    <col min="7170" max="7170" width="14.28515625" style="173" customWidth="1"/>
    <col min="7171" max="7171" width="12.140625" style="173" customWidth="1"/>
    <col min="7172" max="7172" width="13" style="173" customWidth="1"/>
    <col min="7173" max="7173" width="12.140625" style="173" customWidth="1"/>
    <col min="7174" max="7174" width="18" style="173" customWidth="1"/>
    <col min="7175" max="7175" width="14.7109375" style="173" customWidth="1"/>
    <col min="7176" max="7176" width="12.5703125" style="173" customWidth="1"/>
    <col min="7177" max="7177" width="12" style="173" customWidth="1"/>
    <col min="7178" max="7178" width="12.140625" style="173" customWidth="1"/>
    <col min="7179" max="7423" width="9.140625" style="173"/>
    <col min="7424" max="7424" width="33.85546875" style="173" customWidth="1"/>
    <col min="7425" max="7425" width="10.5703125" style="173" customWidth="1"/>
    <col min="7426" max="7426" width="14.28515625" style="173" customWidth="1"/>
    <col min="7427" max="7427" width="12.140625" style="173" customWidth="1"/>
    <col min="7428" max="7428" width="13" style="173" customWidth="1"/>
    <col min="7429" max="7429" width="12.140625" style="173" customWidth="1"/>
    <col min="7430" max="7430" width="18" style="173" customWidth="1"/>
    <col min="7431" max="7431" width="14.7109375" style="173" customWidth="1"/>
    <col min="7432" max="7432" width="12.5703125" style="173" customWidth="1"/>
    <col min="7433" max="7433" width="12" style="173" customWidth="1"/>
    <col min="7434" max="7434" width="12.140625" style="173" customWidth="1"/>
    <col min="7435" max="7679" width="9.140625" style="173"/>
    <col min="7680" max="7680" width="33.85546875" style="173" customWidth="1"/>
    <col min="7681" max="7681" width="10.5703125" style="173" customWidth="1"/>
    <col min="7682" max="7682" width="14.28515625" style="173" customWidth="1"/>
    <col min="7683" max="7683" width="12.140625" style="173" customWidth="1"/>
    <col min="7684" max="7684" width="13" style="173" customWidth="1"/>
    <col min="7685" max="7685" width="12.140625" style="173" customWidth="1"/>
    <col min="7686" max="7686" width="18" style="173" customWidth="1"/>
    <col min="7687" max="7687" width="14.7109375" style="173" customWidth="1"/>
    <col min="7688" max="7688" width="12.5703125" style="173" customWidth="1"/>
    <col min="7689" max="7689" width="12" style="173" customWidth="1"/>
    <col min="7690" max="7690" width="12.140625" style="173" customWidth="1"/>
    <col min="7691" max="7935" width="9.140625" style="173"/>
    <col min="7936" max="7936" width="33.85546875" style="173" customWidth="1"/>
    <col min="7937" max="7937" width="10.5703125" style="173" customWidth="1"/>
    <col min="7938" max="7938" width="14.28515625" style="173" customWidth="1"/>
    <col min="7939" max="7939" width="12.140625" style="173" customWidth="1"/>
    <col min="7940" max="7940" width="13" style="173" customWidth="1"/>
    <col min="7941" max="7941" width="12.140625" style="173" customWidth="1"/>
    <col min="7942" max="7942" width="18" style="173" customWidth="1"/>
    <col min="7943" max="7943" width="14.7109375" style="173" customWidth="1"/>
    <col min="7944" max="7944" width="12.5703125" style="173" customWidth="1"/>
    <col min="7945" max="7945" width="12" style="173" customWidth="1"/>
    <col min="7946" max="7946" width="12.140625" style="173" customWidth="1"/>
    <col min="7947" max="8191" width="9.140625" style="173"/>
    <col min="8192" max="8192" width="33.85546875" style="173" customWidth="1"/>
    <col min="8193" max="8193" width="10.5703125" style="173" customWidth="1"/>
    <col min="8194" max="8194" width="14.28515625" style="173" customWidth="1"/>
    <col min="8195" max="8195" width="12.140625" style="173" customWidth="1"/>
    <col min="8196" max="8196" width="13" style="173" customWidth="1"/>
    <col min="8197" max="8197" width="12.140625" style="173" customWidth="1"/>
    <col min="8198" max="8198" width="18" style="173" customWidth="1"/>
    <col min="8199" max="8199" width="14.7109375" style="173" customWidth="1"/>
    <col min="8200" max="8200" width="12.5703125" style="173" customWidth="1"/>
    <col min="8201" max="8201" width="12" style="173" customWidth="1"/>
    <col min="8202" max="8202" width="12.140625" style="173" customWidth="1"/>
    <col min="8203" max="8447" width="9.140625" style="173"/>
    <col min="8448" max="8448" width="33.85546875" style="173" customWidth="1"/>
    <col min="8449" max="8449" width="10.5703125" style="173" customWidth="1"/>
    <col min="8450" max="8450" width="14.28515625" style="173" customWidth="1"/>
    <col min="8451" max="8451" width="12.140625" style="173" customWidth="1"/>
    <col min="8452" max="8452" width="13" style="173" customWidth="1"/>
    <col min="8453" max="8453" width="12.140625" style="173" customWidth="1"/>
    <col min="8454" max="8454" width="18" style="173" customWidth="1"/>
    <col min="8455" max="8455" width="14.7109375" style="173" customWidth="1"/>
    <col min="8456" max="8456" width="12.5703125" style="173" customWidth="1"/>
    <col min="8457" max="8457" width="12" style="173" customWidth="1"/>
    <col min="8458" max="8458" width="12.140625" style="173" customWidth="1"/>
    <col min="8459" max="8703" width="9.140625" style="173"/>
    <col min="8704" max="8704" width="33.85546875" style="173" customWidth="1"/>
    <col min="8705" max="8705" width="10.5703125" style="173" customWidth="1"/>
    <col min="8706" max="8706" width="14.28515625" style="173" customWidth="1"/>
    <col min="8707" max="8707" width="12.140625" style="173" customWidth="1"/>
    <col min="8708" max="8708" width="13" style="173" customWidth="1"/>
    <col min="8709" max="8709" width="12.140625" style="173" customWidth="1"/>
    <col min="8710" max="8710" width="18" style="173" customWidth="1"/>
    <col min="8711" max="8711" width="14.7109375" style="173" customWidth="1"/>
    <col min="8712" max="8712" width="12.5703125" style="173" customWidth="1"/>
    <col min="8713" max="8713" width="12" style="173" customWidth="1"/>
    <col min="8714" max="8714" width="12.140625" style="173" customWidth="1"/>
    <col min="8715" max="8959" width="9.140625" style="173"/>
    <col min="8960" max="8960" width="33.85546875" style="173" customWidth="1"/>
    <col min="8961" max="8961" width="10.5703125" style="173" customWidth="1"/>
    <col min="8962" max="8962" width="14.28515625" style="173" customWidth="1"/>
    <col min="8963" max="8963" width="12.140625" style="173" customWidth="1"/>
    <col min="8964" max="8964" width="13" style="173" customWidth="1"/>
    <col min="8965" max="8965" width="12.140625" style="173" customWidth="1"/>
    <col min="8966" max="8966" width="18" style="173" customWidth="1"/>
    <col min="8967" max="8967" width="14.7109375" style="173" customWidth="1"/>
    <col min="8968" max="8968" width="12.5703125" style="173" customWidth="1"/>
    <col min="8969" max="8969" width="12" style="173" customWidth="1"/>
    <col min="8970" max="8970" width="12.140625" style="173" customWidth="1"/>
    <col min="8971" max="9215" width="9.140625" style="173"/>
    <col min="9216" max="9216" width="33.85546875" style="173" customWidth="1"/>
    <col min="9217" max="9217" width="10.5703125" style="173" customWidth="1"/>
    <col min="9218" max="9218" width="14.28515625" style="173" customWidth="1"/>
    <col min="9219" max="9219" width="12.140625" style="173" customWidth="1"/>
    <col min="9220" max="9220" width="13" style="173" customWidth="1"/>
    <col min="9221" max="9221" width="12.140625" style="173" customWidth="1"/>
    <col min="9222" max="9222" width="18" style="173" customWidth="1"/>
    <col min="9223" max="9223" width="14.7109375" style="173" customWidth="1"/>
    <col min="9224" max="9224" width="12.5703125" style="173" customWidth="1"/>
    <col min="9225" max="9225" width="12" style="173" customWidth="1"/>
    <col min="9226" max="9226" width="12.140625" style="173" customWidth="1"/>
    <col min="9227" max="9471" width="9.140625" style="173"/>
    <col min="9472" max="9472" width="33.85546875" style="173" customWidth="1"/>
    <col min="9473" max="9473" width="10.5703125" style="173" customWidth="1"/>
    <col min="9474" max="9474" width="14.28515625" style="173" customWidth="1"/>
    <col min="9475" max="9475" width="12.140625" style="173" customWidth="1"/>
    <col min="9476" max="9476" width="13" style="173" customWidth="1"/>
    <col min="9477" max="9477" width="12.140625" style="173" customWidth="1"/>
    <col min="9478" max="9478" width="18" style="173" customWidth="1"/>
    <col min="9479" max="9479" width="14.7109375" style="173" customWidth="1"/>
    <col min="9480" max="9480" width="12.5703125" style="173" customWidth="1"/>
    <col min="9481" max="9481" width="12" style="173" customWidth="1"/>
    <col min="9482" max="9482" width="12.140625" style="173" customWidth="1"/>
    <col min="9483" max="9727" width="9.140625" style="173"/>
    <col min="9728" max="9728" width="33.85546875" style="173" customWidth="1"/>
    <col min="9729" max="9729" width="10.5703125" style="173" customWidth="1"/>
    <col min="9730" max="9730" width="14.28515625" style="173" customWidth="1"/>
    <col min="9731" max="9731" width="12.140625" style="173" customWidth="1"/>
    <col min="9732" max="9732" width="13" style="173" customWidth="1"/>
    <col min="9733" max="9733" width="12.140625" style="173" customWidth="1"/>
    <col min="9734" max="9734" width="18" style="173" customWidth="1"/>
    <col min="9735" max="9735" width="14.7109375" style="173" customWidth="1"/>
    <col min="9736" max="9736" width="12.5703125" style="173" customWidth="1"/>
    <col min="9737" max="9737" width="12" style="173" customWidth="1"/>
    <col min="9738" max="9738" width="12.140625" style="173" customWidth="1"/>
    <col min="9739" max="9983" width="9.140625" style="173"/>
    <col min="9984" max="9984" width="33.85546875" style="173" customWidth="1"/>
    <col min="9985" max="9985" width="10.5703125" style="173" customWidth="1"/>
    <col min="9986" max="9986" width="14.28515625" style="173" customWidth="1"/>
    <col min="9987" max="9987" width="12.140625" style="173" customWidth="1"/>
    <col min="9988" max="9988" width="13" style="173" customWidth="1"/>
    <col min="9989" max="9989" width="12.140625" style="173" customWidth="1"/>
    <col min="9990" max="9990" width="18" style="173" customWidth="1"/>
    <col min="9991" max="9991" width="14.7109375" style="173" customWidth="1"/>
    <col min="9992" max="9992" width="12.5703125" style="173" customWidth="1"/>
    <col min="9993" max="9993" width="12" style="173" customWidth="1"/>
    <col min="9994" max="9994" width="12.140625" style="173" customWidth="1"/>
    <col min="9995" max="10239" width="9.140625" style="173"/>
    <col min="10240" max="10240" width="33.85546875" style="173" customWidth="1"/>
    <col min="10241" max="10241" width="10.5703125" style="173" customWidth="1"/>
    <col min="10242" max="10242" width="14.28515625" style="173" customWidth="1"/>
    <col min="10243" max="10243" width="12.140625" style="173" customWidth="1"/>
    <col min="10244" max="10244" width="13" style="173" customWidth="1"/>
    <col min="10245" max="10245" width="12.140625" style="173" customWidth="1"/>
    <col min="10246" max="10246" width="18" style="173" customWidth="1"/>
    <col min="10247" max="10247" width="14.7109375" style="173" customWidth="1"/>
    <col min="10248" max="10248" width="12.5703125" style="173" customWidth="1"/>
    <col min="10249" max="10249" width="12" style="173" customWidth="1"/>
    <col min="10250" max="10250" width="12.140625" style="173" customWidth="1"/>
    <col min="10251" max="10495" width="9.140625" style="173"/>
    <col min="10496" max="10496" width="33.85546875" style="173" customWidth="1"/>
    <col min="10497" max="10497" width="10.5703125" style="173" customWidth="1"/>
    <col min="10498" max="10498" width="14.28515625" style="173" customWidth="1"/>
    <col min="10499" max="10499" width="12.140625" style="173" customWidth="1"/>
    <col min="10500" max="10500" width="13" style="173" customWidth="1"/>
    <col min="10501" max="10501" width="12.140625" style="173" customWidth="1"/>
    <col min="10502" max="10502" width="18" style="173" customWidth="1"/>
    <col min="10503" max="10503" width="14.7109375" style="173" customWidth="1"/>
    <col min="10504" max="10504" width="12.5703125" style="173" customWidth="1"/>
    <col min="10505" max="10505" width="12" style="173" customWidth="1"/>
    <col min="10506" max="10506" width="12.140625" style="173" customWidth="1"/>
    <col min="10507" max="10751" width="9.140625" style="173"/>
    <col min="10752" max="10752" width="33.85546875" style="173" customWidth="1"/>
    <col min="10753" max="10753" width="10.5703125" style="173" customWidth="1"/>
    <col min="10754" max="10754" width="14.28515625" style="173" customWidth="1"/>
    <col min="10755" max="10755" width="12.140625" style="173" customWidth="1"/>
    <col min="10756" max="10756" width="13" style="173" customWidth="1"/>
    <col min="10757" max="10757" width="12.140625" style="173" customWidth="1"/>
    <col min="10758" max="10758" width="18" style="173" customWidth="1"/>
    <col min="10759" max="10759" width="14.7109375" style="173" customWidth="1"/>
    <col min="10760" max="10760" width="12.5703125" style="173" customWidth="1"/>
    <col min="10761" max="10761" width="12" style="173" customWidth="1"/>
    <col min="10762" max="10762" width="12.140625" style="173" customWidth="1"/>
    <col min="10763" max="11007" width="9.140625" style="173"/>
    <col min="11008" max="11008" width="33.85546875" style="173" customWidth="1"/>
    <col min="11009" max="11009" width="10.5703125" style="173" customWidth="1"/>
    <col min="11010" max="11010" width="14.28515625" style="173" customWidth="1"/>
    <col min="11011" max="11011" width="12.140625" style="173" customWidth="1"/>
    <col min="11012" max="11012" width="13" style="173" customWidth="1"/>
    <col min="11013" max="11013" width="12.140625" style="173" customWidth="1"/>
    <col min="11014" max="11014" width="18" style="173" customWidth="1"/>
    <col min="11015" max="11015" width="14.7109375" style="173" customWidth="1"/>
    <col min="11016" max="11016" width="12.5703125" style="173" customWidth="1"/>
    <col min="11017" max="11017" width="12" style="173" customWidth="1"/>
    <col min="11018" max="11018" width="12.140625" style="173" customWidth="1"/>
    <col min="11019" max="11263" width="9.140625" style="173"/>
    <col min="11264" max="11264" width="33.85546875" style="173" customWidth="1"/>
    <col min="11265" max="11265" width="10.5703125" style="173" customWidth="1"/>
    <col min="11266" max="11266" width="14.28515625" style="173" customWidth="1"/>
    <col min="11267" max="11267" width="12.140625" style="173" customWidth="1"/>
    <col min="11268" max="11268" width="13" style="173" customWidth="1"/>
    <col min="11269" max="11269" width="12.140625" style="173" customWidth="1"/>
    <col min="11270" max="11270" width="18" style="173" customWidth="1"/>
    <col min="11271" max="11271" width="14.7109375" style="173" customWidth="1"/>
    <col min="11272" max="11272" width="12.5703125" style="173" customWidth="1"/>
    <col min="11273" max="11273" width="12" style="173" customWidth="1"/>
    <col min="11274" max="11274" width="12.140625" style="173" customWidth="1"/>
    <col min="11275" max="11519" width="9.140625" style="173"/>
    <col min="11520" max="11520" width="33.85546875" style="173" customWidth="1"/>
    <col min="11521" max="11521" width="10.5703125" style="173" customWidth="1"/>
    <col min="11522" max="11522" width="14.28515625" style="173" customWidth="1"/>
    <col min="11523" max="11523" width="12.140625" style="173" customWidth="1"/>
    <col min="11524" max="11524" width="13" style="173" customWidth="1"/>
    <col min="11525" max="11525" width="12.140625" style="173" customWidth="1"/>
    <col min="11526" max="11526" width="18" style="173" customWidth="1"/>
    <col min="11527" max="11527" width="14.7109375" style="173" customWidth="1"/>
    <col min="11528" max="11528" width="12.5703125" style="173" customWidth="1"/>
    <col min="11529" max="11529" width="12" style="173" customWidth="1"/>
    <col min="11530" max="11530" width="12.140625" style="173" customWidth="1"/>
    <col min="11531" max="11775" width="9.140625" style="173"/>
    <col min="11776" max="11776" width="33.85546875" style="173" customWidth="1"/>
    <col min="11777" max="11777" width="10.5703125" style="173" customWidth="1"/>
    <col min="11778" max="11778" width="14.28515625" style="173" customWidth="1"/>
    <col min="11779" max="11779" width="12.140625" style="173" customWidth="1"/>
    <col min="11780" max="11780" width="13" style="173" customWidth="1"/>
    <col min="11781" max="11781" width="12.140625" style="173" customWidth="1"/>
    <col min="11782" max="11782" width="18" style="173" customWidth="1"/>
    <col min="11783" max="11783" width="14.7109375" style="173" customWidth="1"/>
    <col min="11784" max="11784" width="12.5703125" style="173" customWidth="1"/>
    <col min="11785" max="11785" width="12" style="173" customWidth="1"/>
    <col min="11786" max="11786" width="12.140625" style="173" customWidth="1"/>
    <col min="11787" max="12031" width="9.140625" style="173"/>
    <col min="12032" max="12032" width="33.85546875" style="173" customWidth="1"/>
    <col min="12033" max="12033" width="10.5703125" style="173" customWidth="1"/>
    <col min="12034" max="12034" width="14.28515625" style="173" customWidth="1"/>
    <col min="12035" max="12035" width="12.140625" style="173" customWidth="1"/>
    <col min="12036" max="12036" width="13" style="173" customWidth="1"/>
    <col min="12037" max="12037" width="12.140625" style="173" customWidth="1"/>
    <col min="12038" max="12038" width="18" style="173" customWidth="1"/>
    <col min="12039" max="12039" width="14.7109375" style="173" customWidth="1"/>
    <col min="12040" max="12040" width="12.5703125" style="173" customWidth="1"/>
    <col min="12041" max="12041" width="12" style="173" customWidth="1"/>
    <col min="12042" max="12042" width="12.140625" style="173" customWidth="1"/>
    <col min="12043" max="12287" width="9.140625" style="173"/>
    <col min="12288" max="12288" width="33.85546875" style="173" customWidth="1"/>
    <col min="12289" max="12289" width="10.5703125" style="173" customWidth="1"/>
    <col min="12290" max="12290" width="14.28515625" style="173" customWidth="1"/>
    <col min="12291" max="12291" width="12.140625" style="173" customWidth="1"/>
    <col min="12292" max="12292" width="13" style="173" customWidth="1"/>
    <col min="12293" max="12293" width="12.140625" style="173" customWidth="1"/>
    <col min="12294" max="12294" width="18" style="173" customWidth="1"/>
    <col min="12295" max="12295" width="14.7109375" style="173" customWidth="1"/>
    <col min="12296" max="12296" width="12.5703125" style="173" customWidth="1"/>
    <col min="12297" max="12297" width="12" style="173" customWidth="1"/>
    <col min="12298" max="12298" width="12.140625" style="173" customWidth="1"/>
    <col min="12299" max="12543" width="9.140625" style="173"/>
    <col min="12544" max="12544" width="33.85546875" style="173" customWidth="1"/>
    <col min="12545" max="12545" width="10.5703125" style="173" customWidth="1"/>
    <col min="12546" max="12546" width="14.28515625" style="173" customWidth="1"/>
    <col min="12547" max="12547" width="12.140625" style="173" customWidth="1"/>
    <col min="12548" max="12548" width="13" style="173" customWidth="1"/>
    <col min="12549" max="12549" width="12.140625" style="173" customWidth="1"/>
    <col min="12550" max="12550" width="18" style="173" customWidth="1"/>
    <col min="12551" max="12551" width="14.7109375" style="173" customWidth="1"/>
    <col min="12552" max="12552" width="12.5703125" style="173" customWidth="1"/>
    <col min="12553" max="12553" width="12" style="173" customWidth="1"/>
    <col min="12554" max="12554" width="12.140625" style="173" customWidth="1"/>
    <col min="12555" max="12799" width="9.140625" style="173"/>
    <col min="12800" max="12800" width="33.85546875" style="173" customWidth="1"/>
    <col min="12801" max="12801" width="10.5703125" style="173" customWidth="1"/>
    <col min="12802" max="12802" width="14.28515625" style="173" customWidth="1"/>
    <col min="12803" max="12803" width="12.140625" style="173" customWidth="1"/>
    <col min="12804" max="12804" width="13" style="173" customWidth="1"/>
    <col min="12805" max="12805" width="12.140625" style="173" customWidth="1"/>
    <col min="12806" max="12806" width="18" style="173" customWidth="1"/>
    <col min="12807" max="12807" width="14.7109375" style="173" customWidth="1"/>
    <col min="12808" max="12808" width="12.5703125" style="173" customWidth="1"/>
    <col min="12809" max="12809" width="12" style="173" customWidth="1"/>
    <col min="12810" max="12810" width="12.140625" style="173" customWidth="1"/>
    <col min="12811" max="13055" width="9.140625" style="173"/>
    <col min="13056" max="13056" width="33.85546875" style="173" customWidth="1"/>
    <col min="13057" max="13057" width="10.5703125" style="173" customWidth="1"/>
    <col min="13058" max="13058" width="14.28515625" style="173" customWidth="1"/>
    <col min="13059" max="13059" width="12.140625" style="173" customWidth="1"/>
    <col min="13060" max="13060" width="13" style="173" customWidth="1"/>
    <col min="13061" max="13061" width="12.140625" style="173" customWidth="1"/>
    <col min="13062" max="13062" width="18" style="173" customWidth="1"/>
    <col min="13063" max="13063" width="14.7109375" style="173" customWidth="1"/>
    <col min="13064" max="13064" width="12.5703125" style="173" customWidth="1"/>
    <col min="13065" max="13065" width="12" style="173" customWidth="1"/>
    <col min="13066" max="13066" width="12.140625" style="173" customWidth="1"/>
    <col min="13067" max="13311" width="9.140625" style="173"/>
    <col min="13312" max="13312" width="33.85546875" style="173" customWidth="1"/>
    <col min="13313" max="13313" width="10.5703125" style="173" customWidth="1"/>
    <col min="13314" max="13314" width="14.28515625" style="173" customWidth="1"/>
    <col min="13315" max="13315" width="12.140625" style="173" customWidth="1"/>
    <col min="13316" max="13316" width="13" style="173" customWidth="1"/>
    <col min="13317" max="13317" width="12.140625" style="173" customWidth="1"/>
    <col min="13318" max="13318" width="18" style="173" customWidth="1"/>
    <col min="13319" max="13319" width="14.7109375" style="173" customWidth="1"/>
    <col min="13320" max="13320" width="12.5703125" style="173" customWidth="1"/>
    <col min="13321" max="13321" width="12" style="173" customWidth="1"/>
    <col min="13322" max="13322" width="12.140625" style="173" customWidth="1"/>
    <col min="13323" max="13567" width="9.140625" style="173"/>
    <col min="13568" max="13568" width="33.85546875" style="173" customWidth="1"/>
    <col min="13569" max="13569" width="10.5703125" style="173" customWidth="1"/>
    <col min="13570" max="13570" width="14.28515625" style="173" customWidth="1"/>
    <col min="13571" max="13571" width="12.140625" style="173" customWidth="1"/>
    <col min="13572" max="13572" width="13" style="173" customWidth="1"/>
    <col min="13573" max="13573" width="12.140625" style="173" customWidth="1"/>
    <col min="13574" max="13574" width="18" style="173" customWidth="1"/>
    <col min="13575" max="13575" width="14.7109375" style="173" customWidth="1"/>
    <col min="13576" max="13576" width="12.5703125" style="173" customWidth="1"/>
    <col min="13577" max="13577" width="12" style="173" customWidth="1"/>
    <col min="13578" max="13578" width="12.140625" style="173" customWidth="1"/>
    <col min="13579" max="13823" width="9.140625" style="173"/>
    <col min="13824" max="13824" width="33.85546875" style="173" customWidth="1"/>
    <col min="13825" max="13825" width="10.5703125" style="173" customWidth="1"/>
    <col min="13826" max="13826" width="14.28515625" style="173" customWidth="1"/>
    <col min="13827" max="13827" width="12.140625" style="173" customWidth="1"/>
    <col min="13828" max="13828" width="13" style="173" customWidth="1"/>
    <col min="13829" max="13829" width="12.140625" style="173" customWidth="1"/>
    <col min="13830" max="13830" width="18" style="173" customWidth="1"/>
    <col min="13831" max="13831" width="14.7109375" style="173" customWidth="1"/>
    <col min="13832" max="13832" width="12.5703125" style="173" customWidth="1"/>
    <col min="13833" max="13833" width="12" style="173" customWidth="1"/>
    <col min="13834" max="13834" width="12.140625" style="173" customWidth="1"/>
    <col min="13835" max="14079" width="9.140625" style="173"/>
    <col min="14080" max="14080" width="33.85546875" style="173" customWidth="1"/>
    <col min="14081" max="14081" width="10.5703125" style="173" customWidth="1"/>
    <col min="14082" max="14082" width="14.28515625" style="173" customWidth="1"/>
    <col min="14083" max="14083" width="12.140625" style="173" customWidth="1"/>
    <col min="14084" max="14084" width="13" style="173" customWidth="1"/>
    <col min="14085" max="14085" width="12.140625" style="173" customWidth="1"/>
    <col min="14086" max="14086" width="18" style="173" customWidth="1"/>
    <col min="14087" max="14087" width="14.7109375" style="173" customWidth="1"/>
    <col min="14088" max="14088" width="12.5703125" style="173" customWidth="1"/>
    <col min="14089" max="14089" width="12" style="173" customWidth="1"/>
    <col min="14090" max="14090" width="12.140625" style="173" customWidth="1"/>
    <col min="14091" max="14335" width="9.140625" style="173"/>
    <col min="14336" max="14336" width="33.85546875" style="173" customWidth="1"/>
    <col min="14337" max="14337" width="10.5703125" style="173" customWidth="1"/>
    <col min="14338" max="14338" width="14.28515625" style="173" customWidth="1"/>
    <col min="14339" max="14339" width="12.140625" style="173" customWidth="1"/>
    <col min="14340" max="14340" width="13" style="173" customWidth="1"/>
    <col min="14341" max="14341" width="12.140625" style="173" customWidth="1"/>
    <col min="14342" max="14342" width="18" style="173" customWidth="1"/>
    <col min="14343" max="14343" width="14.7109375" style="173" customWidth="1"/>
    <col min="14344" max="14344" width="12.5703125" style="173" customWidth="1"/>
    <col min="14345" max="14345" width="12" style="173" customWidth="1"/>
    <col min="14346" max="14346" width="12.140625" style="173" customWidth="1"/>
    <col min="14347" max="14591" width="9.140625" style="173"/>
    <col min="14592" max="14592" width="33.85546875" style="173" customWidth="1"/>
    <col min="14593" max="14593" width="10.5703125" style="173" customWidth="1"/>
    <col min="14594" max="14594" width="14.28515625" style="173" customWidth="1"/>
    <col min="14595" max="14595" width="12.140625" style="173" customWidth="1"/>
    <col min="14596" max="14596" width="13" style="173" customWidth="1"/>
    <col min="14597" max="14597" width="12.140625" style="173" customWidth="1"/>
    <col min="14598" max="14598" width="18" style="173" customWidth="1"/>
    <col min="14599" max="14599" width="14.7109375" style="173" customWidth="1"/>
    <col min="14600" max="14600" width="12.5703125" style="173" customWidth="1"/>
    <col min="14601" max="14601" width="12" style="173" customWidth="1"/>
    <col min="14602" max="14602" width="12.140625" style="173" customWidth="1"/>
    <col min="14603" max="14847" width="9.140625" style="173"/>
    <col min="14848" max="14848" width="33.85546875" style="173" customWidth="1"/>
    <col min="14849" max="14849" width="10.5703125" style="173" customWidth="1"/>
    <col min="14850" max="14850" width="14.28515625" style="173" customWidth="1"/>
    <col min="14851" max="14851" width="12.140625" style="173" customWidth="1"/>
    <col min="14852" max="14852" width="13" style="173" customWidth="1"/>
    <col min="14853" max="14853" width="12.140625" style="173" customWidth="1"/>
    <col min="14854" max="14854" width="18" style="173" customWidth="1"/>
    <col min="14855" max="14855" width="14.7109375" style="173" customWidth="1"/>
    <col min="14856" max="14856" width="12.5703125" style="173" customWidth="1"/>
    <col min="14857" max="14857" width="12" style="173" customWidth="1"/>
    <col min="14858" max="14858" width="12.140625" style="173" customWidth="1"/>
    <col min="14859" max="15103" width="9.140625" style="173"/>
    <col min="15104" max="15104" width="33.85546875" style="173" customWidth="1"/>
    <col min="15105" max="15105" width="10.5703125" style="173" customWidth="1"/>
    <col min="15106" max="15106" width="14.28515625" style="173" customWidth="1"/>
    <col min="15107" max="15107" width="12.140625" style="173" customWidth="1"/>
    <col min="15108" max="15108" width="13" style="173" customWidth="1"/>
    <col min="15109" max="15109" width="12.140625" style="173" customWidth="1"/>
    <col min="15110" max="15110" width="18" style="173" customWidth="1"/>
    <col min="15111" max="15111" width="14.7109375" style="173" customWidth="1"/>
    <col min="15112" max="15112" width="12.5703125" style="173" customWidth="1"/>
    <col min="15113" max="15113" width="12" style="173" customWidth="1"/>
    <col min="15114" max="15114" width="12.140625" style="173" customWidth="1"/>
    <col min="15115" max="15359" width="9.140625" style="173"/>
    <col min="15360" max="15360" width="33.85546875" style="173" customWidth="1"/>
    <col min="15361" max="15361" width="10.5703125" style="173" customWidth="1"/>
    <col min="15362" max="15362" width="14.28515625" style="173" customWidth="1"/>
    <col min="15363" max="15363" width="12.140625" style="173" customWidth="1"/>
    <col min="15364" max="15364" width="13" style="173" customWidth="1"/>
    <col min="15365" max="15365" width="12.140625" style="173" customWidth="1"/>
    <col min="15366" max="15366" width="18" style="173" customWidth="1"/>
    <col min="15367" max="15367" width="14.7109375" style="173" customWidth="1"/>
    <col min="15368" max="15368" width="12.5703125" style="173" customWidth="1"/>
    <col min="15369" max="15369" width="12" style="173" customWidth="1"/>
    <col min="15370" max="15370" width="12.140625" style="173" customWidth="1"/>
    <col min="15371" max="15615" width="9.140625" style="173"/>
    <col min="15616" max="15616" width="33.85546875" style="173" customWidth="1"/>
    <col min="15617" max="15617" width="10.5703125" style="173" customWidth="1"/>
    <col min="15618" max="15618" width="14.28515625" style="173" customWidth="1"/>
    <col min="15619" max="15619" width="12.140625" style="173" customWidth="1"/>
    <col min="15620" max="15620" width="13" style="173" customWidth="1"/>
    <col min="15621" max="15621" width="12.140625" style="173" customWidth="1"/>
    <col min="15622" max="15622" width="18" style="173" customWidth="1"/>
    <col min="15623" max="15623" width="14.7109375" style="173" customWidth="1"/>
    <col min="15624" max="15624" width="12.5703125" style="173" customWidth="1"/>
    <col min="15625" max="15625" width="12" style="173" customWidth="1"/>
    <col min="15626" max="15626" width="12.140625" style="173" customWidth="1"/>
    <col min="15627" max="15871" width="9.140625" style="173"/>
    <col min="15872" max="15872" width="33.85546875" style="173" customWidth="1"/>
    <col min="15873" max="15873" width="10.5703125" style="173" customWidth="1"/>
    <col min="15874" max="15874" width="14.28515625" style="173" customWidth="1"/>
    <col min="15875" max="15875" width="12.140625" style="173" customWidth="1"/>
    <col min="15876" max="15876" width="13" style="173" customWidth="1"/>
    <col min="15877" max="15877" width="12.140625" style="173" customWidth="1"/>
    <col min="15878" max="15878" width="18" style="173" customWidth="1"/>
    <col min="15879" max="15879" width="14.7109375" style="173" customWidth="1"/>
    <col min="15880" max="15880" width="12.5703125" style="173" customWidth="1"/>
    <col min="15881" max="15881" width="12" style="173" customWidth="1"/>
    <col min="15882" max="15882" width="12.140625" style="173" customWidth="1"/>
    <col min="15883" max="16127" width="9.140625" style="173"/>
    <col min="16128" max="16128" width="33.85546875" style="173" customWidth="1"/>
    <col min="16129" max="16129" width="10.5703125" style="173" customWidth="1"/>
    <col min="16130" max="16130" width="14.28515625" style="173" customWidth="1"/>
    <col min="16131" max="16131" width="12.140625" style="173" customWidth="1"/>
    <col min="16132" max="16132" width="13" style="173" customWidth="1"/>
    <col min="16133" max="16133" width="12.140625" style="173" customWidth="1"/>
    <col min="16134" max="16134" width="18" style="173" customWidth="1"/>
    <col min="16135" max="16135" width="14.7109375" style="173" customWidth="1"/>
    <col min="16136" max="16136" width="12.5703125" style="173" customWidth="1"/>
    <col min="16137" max="16137" width="12" style="173" customWidth="1"/>
    <col min="16138" max="16138" width="12.140625" style="173" customWidth="1"/>
    <col min="16139" max="16384" width="9.140625" style="173"/>
  </cols>
  <sheetData>
    <row r="1" spans="1:14" ht="20.25" customHeight="1" x14ac:dyDescent="0.25">
      <c r="A1" s="344" t="s">
        <v>78</v>
      </c>
      <c r="B1" s="344"/>
      <c r="C1" s="344"/>
      <c r="D1" s="344"/>
      <c r="E1" s="344"/>
      <c r="F1" s="344"/>
      <c r="G1" s="344"/>
      <c r="H1" s="344"/>
      <c r="I1" s="344"/>
      <c r="J1" s="344"/>
      <c r="K1" s="190"/>
      <c r="L1" s="190"/>
    </row>
    <row r="2" spans="1:14" s="174" customFormat="1" ht="23.25" customHeight="1" x14ac:dyDescent="0.2">
      <c r="A2" s="344" t="s">
        <v>107</v>
      </c>
      <c r="B2" s="344"/>
      <c r="C2" s="344"/>
      <c r="D2" s="344"/>
      <c r="E2" s="344"/>
      <c r="F2" s="344"/>
      <c r="G2" s="344"/>
      <c r="H2" s="344"/>
      <c r="I2" s="344"/>
      <c r="J2" s="344"/>
    </row>
    <row r="3" spans="1:14" s="174" customFormat="1" ht="18.75" customHeight="1" x14ac:dyDescent="0.25">
      <c r="C3" s="175"/>
      <c r="D3" s="175"/>
      <c r="E3" s="175"/>
      <c r="G3" s="175"/>
      <c r="H3" s="175"/>
      <c r="I3" s="176"/>
      <c r="J3" s="177" t="s">
        <v>56</v>
      </c>
    </row>
    <row r="4" spans="1:14" s="178" customFormat="1" ht="24" customHeight="1" x14ac:dyDescent="0.2">
      <c r="A4" s="345"/>
      <c r="B4" s="347" t="s">
        <v>22</v>
      </c>
      <c r="C4" s="347" t="s">
        <v>16</v>
      </c>
      <c r="D4" s="347" t="s">
        <v>57</v>
      </c>
      <c r="E4" s="347" t="s">
        <v>58</v>
      </c>
      <c r="F4" s="347" t="s">
        <v>59</v>
      </c>
      <c r="G4" s="347" t="s">
        <v>17</v>
      </c>
      <c r="H4" s="347" t="s">
        <v>8</v>
      </c>
      <c r="I4" s="347" t="s">
        <v>13</v>
      </c>
      <c r="J4" s="343" t="s">
        <v>60</v>
      </c>
    </row>
    <row r="5" spans="1:14" s="179" customFormat="1" ht="30.75" customHeight="1" x14ac:dyDescent="0.2">
      <c r="A5" s="346"/>
      <c r="B5" s="347"/>
      <c r="C5" s="347"/>
      <c r="D5" s="347"/>
      <c r="E5" s="347"/>
      <c r="F5" s="347"/>
      <c r="G5" s="347"/>
      <c r="H5" s="347"/>
      <c r="I5" s="347"/>
      <c r="J5" s="343"/>
    </row>
    <row r="6" spans="1:14" s="179" customFormat="1" ht="42.75" customHeight="1" x14ac:dyDescent="0.2">
      <c r="A6" s="346"/>
      <c r="B6" s="347"/>
      <c r="C6" s="347"/>
      <c r="D6" s="347"/>
      <c r="E6" s="347"/>
      <c r="F6" s="347"/>
      <c r="G6" s="347"/>
      <c r="H6" s="347"/>
      <c r="I6" s="347"/>
      <c r="J6" s="343"/>
    </row>
    <row r="7" spans="1:14" s="181" customFormat="1" ht="11.25" x14ac:dyDescent="0.2">
      <c r="A7" s="180" t="s">
        <v>3</v>
      </c>
      <c r="B7" s="180">
        <v>1</v>
      </c>
      <c r="C7" s="180">
        <v>2</v>
      </c>
      <c r="D7" s="180">
        <v>3</v>
      </c>
      <c r="E7" s="180">
        <v>4</v>
      </c>
      <c r="F7" s="180">
        <v>5</v>
      </c>
      <c r="G7" s="180">
        <v>6</v>
      </c>
      <c r="H7" s="180">
        <v>7</v>
      </c>
      <c r="I7" s="180">
        <v>8</v>
      </c>
      <c r="J7" s="180">
        <v>9</v>
      </c>
    </row>
    <row r="8" spans="1:14" s="182" customFormat="1" ht="18.75" x14ac:dyDescent="0.25">
      <c r="A8" s="238" t="s">
        <v>34</v>
      </c>
      <c r="B8" s="204">
        <f>SUM(B9:B26)</f>
        <v>12276</v>
      </c>
      <c r="C8" s="204">
        <f t="shared" ref="C8:J8" si="0">SUM(C9:C26)</f>
        <v>8302</v>
      </c>
      <c r="D8" s="204">
        <f t="shared" si="0"/>
        <v>5158</v>
      </c>
      <c r="E8" s="204">
        <f t="shared" si="0"/>
        <v>3249</v>
      </c>
      <c r="F8" s="204">
        <f t="shared" si="0"/>
        <v>1057</v>
      </c>
      <c r="G8" s="204">
        <f t="shared" si="0"/>
        <v>458</v>
      </c>
      <c r="H8" s="204">
        <f t="shared" si="0"/>
        <v>8189</v>
      </c>
      <c r="I8" s="204">
        <f t="shared" si="0"/>
        <v>1799</v>
      </c>
      <c r="J8" s="204">
        <f t="shared" si="0"/>
        <v>1273</v>
      </c>
    </row>
    <row r="9" spans="1:14" ht="18.75" x14ac:dyDescent="0.3">
      <c r="A9" s="167" t="s">
        <v>61</v>
      </c>
      <c r="B9" s="183">
        <v>626</v>
      </c>
      <c r="C9" s="184">
        <v>502</v>
      </c>
      <c r="D9" s="185">
        <v>383</v>
      </c>
      <c r="E9" s="184">
        <v>291</v>
      </c>
      <c r="F9" s="184">
        <v>115</v>
      </c>
      <c r="G9" s="185">
        <v>66</v>
      </c>
      <c r="H9" s="185">
        <v>500</v>
      </c>
      <c r="I9" s="185">
        <v>85</v>
      </c>
      <c r="J9" s="184">
        <v>62</v>
      </c>
      <c r="N9" s="182"/>
    </row>
    <row r="10" spans="1:14" ht="18.75" x14ac:dyDescent="0.3">
      <c r="A10" s="167" t="s">
        <v>62</v>
      </c>
      <c r="B10" s="183">
        <v>264</v>
      </c>
      <c r="C10" s="184">
        <v>196</v>
      </c>
      <c r="D10" s="185">
        <v>134</v>
      </c>
      <c r="E10" s="184">
        <v>88</v>
      </c>
      <c r="F10" s="184">
        <v>39</v>
      </c>
      <c r="G10" s="185">
        <v>9</v>
      </c>
      <c r="H10" s="185">
        <v>192</v>
      </c>
      <c r="I10" s="185">
        <v>38</v>
      </c>
      <c r="J10" s="184">
        <v>31</v>
      </c>
      <c r="N10" s="182"/>
    </row>
    <row r="11" spans="1:14" ht="18.75" x14ac:dyDescent="0.3">
      <c r="A11" s="167" t="s">
        <v>63</v>
      </c>
      <c r="B11" s="183">
        <v>199</v>
      </c>
      <c r="C11" s="186">
        <v>134</v>
      </c>
      <c r="D11" s="187">
        <v>84</v>
      </c>
      <c r="E11" s="186">
        <v>50</v>
      </c>
      <c r="F11" s="186">
        <v>17</v>
      </c>
      <c r="G11" s="187">
        <v>15</v>
      </c>
      <c r="H11" s="187">
        <v>132</v>
      </c>
      <c r="I11" s="187">
        <v>33</v>
      </c>
      <c r="J11" s="186">
        <v>15</v>
      </c>
      <c r="N11" s="182"/>
    </row>
    <row r="12" spans="1:14" ht="18.75" x14ac:dyDescent="0.3">
      <c r="A12" s="167" t="s">
        <v>64</v>
      </c>
      <c r="B12" s="183">
        <v>576</v>
      </c>
      <c r="C12" s="186">
        <v>433</v>
      </c>
      <c r="D12" s="187">
        <v>268</v>
      </c>
      <c r="E12" s="186">
        <v>190</v>
      </c>
      <c r="F12" s="186">
        <v>91</v>
      </c>
      <c r="G12" s="187">
        <v>37</v>
      </c>
      <c r="H12" s="187">
        <v>428</v>
      </c>
      <c r="I12" s="187">
        <v>70</v>
      </c>
      <c r="J12" s="186">
        <v>62</v>
      </c>
      <c r="N12" s="182"/>
    </row>
    <row r="13" spans="1:14" ht="18.75" x14ac:dyDescent="0.3">
      <c r="A13" s="167" t="s">
        <v>65</v>
      </c>
      <c r="B13" s="183">
        <v>256</v>
      </c>
      <c r="C13" s="186">
        <v>199</v>
      </c>
      <c r="D13" s="187">
        <v>132</v>
      </c>
      <c r="E13" s="186">
        <v>86</v>
      </c>
      <c r="F13" s="186">
        <v>22</v>
      </c>
      <c r="G13" s="187">
        <v>19</v>
      </c>
      <c r="H13" s="187">
        <v>192</v>
      </c>
      <c r="I13" s="187">
        <v>41</v>
      </c>
      <c r="J13" s="186">
        <v>40</v>
      </c>
      <c r="N13" s="182"/>
    </row>
    <row r="14" spans="1:14" ht="18.75" x14ac:dyDescent="0.3">
      <c r="A14" s="167" t="s">
        <v>66</v>
      </c>
      <c r="B14" s="183">
        <v>700</v>
      </c>
      <c r="C14" s="186">
        <v>500</v>
      </c>
      <c r="D14" s="187">
        <v>318</v>
      </c>
      <c r="E14" s="186">
        <v>204</v>
      </c>
      <c r="F14" s="186">
        <v>85</v>
      </c>
      <c r="G14" s="187">
        <v>6</v>
      </c>
      <c r="H14" s="187">
        <v>492</v>
      </c>
      <c r="I14" s="187">
        <v>125</v>
      </c>
      <c r="J14" s="186">
        <v>75</v>
      </c>
      <c r="N14" s="182"/>
    </row>
    <row r="15" spans="1:14" ht="18.75" x14ac:dyDescent="0.3">
      <c r="A15" s="167" t="s">
        <v>67</v>
      </c>
      <c r="B15" s="183">
        <v>273</v>
      </c>
      <c r="C15" s="186">
        <v>209</v>
      </c>
      <c r="D15" s="187">
        <v>134</v>
      </c>
      <c r="E15" s="186">
        <v>85</v>
      </c>
      <c r="F15" s="186">
        <v>59</v>
      </c>
      <c r="G15" s="187">
        <v>17</v>
      </c>
      <c r="H15" s="187">
        <v>209</v>
      </c>
      <c r="I15" s="187">
        <v>36</v>
      </c>
      <c r="J15" s="186">
        <v>30</v>
      </c>
      <c r="N15" s="182"/>
    </row>
    <row r="16" spans="1:14" ht="18.75" x14ac:dyDescent="0.3">
      <c r="A16" s="167" t="s">
        <v>68</v>
      </c>
      <c r="B16" s="183">
        <v>520</v>
      </c>
      <c r="C16" s="186">
        <v>415</v>
      </c>
      <c r="D16" s="187">
        <v>219</v>
      </c>
      <c r="E16" s="186">
        <v>159</v>
      </c>
      <c r="F16" s="186">
        <v>84</v>
      </c>
      <c r="G16" s="187">
        <v>10</v>
      </c>
      <c r="H16" s="187">
        <v>410</v>
      </c>
      <c r="I16" s="187">
        <v>118</v>
      </c>
      <c r="J16" s="186">
        <v>89</v>
      </c>
      <c r="N16" s="182"/>
    </row>
    <row r="17" spans="1:14" ht="18.75" x14ac:dyDescent="0.3">
      <c r="A17" s="167" t="s">
        <v>69</v>
      </c>
      <c r="B17" s="183">
        <v>548</v>
      </c>
      <c r="C17" s="186">
        <v>352</v>
      </c>
      <c r="D17" s="187">
        <v>306</v>
      </c>
      <c r="E17" s="186">
        <v>178</v>
      </c>
      <c r="F17" s="186">
        <v>61</v>
      </c>
      <c r="G17" s="187">
        <v>0</v>
      </c>
      <c r="H17" s="187">
        <v>349</v>
      </c>
      <c r="I17" s="187">
        <v>87</v>
      </c>
      <c r="J17" s="186">
        <v>34</v>
      </c>
      <c r="N17" s="182"/>
    </row>
    <row r="18" spans="1:14" ht="18.75" x14ac:dyDescent="0.3">
      <c r="A18" s="167" t="s">
        <v>70</v>
      </c>
      <c r="B18" s="183">
        <v>431</v>
      </c>
      <c r="C18" s="186">
        <v>316</v>
      </c>
      <c r="D18" s="187">
        <v>222</v>
      </c>
      <c r="E18" s="186">
        <v>166</v>
      </c>
      <c r="F18" s="186">
        <v>101</v>
      </c>
      <c r="G18" s="187">
        <v>63</v>
      </c>
      <c r="H18" s="187">
        <v>313</v>
      </c>
      <c r="I18" s="187">
        <v>67</v>
      </c>
      <c r="J18" s="186">
        <v>33</v>
      </c>
      <c r="N18" s="182"/>
    </row>
    <row r="19" spans="1:14" ht="18.75" x14ac:dyDescent="0.3">
      <c r="A19" s="167" t="s">
        <v>71</v>
      </c>
      <c r="B19" s="183">
        <v>393</v>
      </c>
      <c r="C19" s="186">
        <v>315</v>
      </c>
      <c r="D19" s="187">
        <v>197</v>
      </c>
      <c r="E19" s="186">
        <v>139</v>
      </c>
      <c r="F19" s="186">
        <v>62</v>
      </c>
      <c r="G19" s="187">
        <v>18</v>
      </c>
      <c r="H19" s="187">
        <v>303</v>
      </c>
      <c r="I19" s="187">
        <v>53</v>
      </c>
      <c r="J19" s="186">
        <v>51</v>
      </c>
      <c r="N19" s="182"/>
    </row>
    <row r="20" spans="1:14" ht="18.75" x14ac:dyDescent="0.3">
      <c r="A20" s="167" t="s">
        <v>72</v>
      </c>
      <c r="B20" s="183">
        <v>370</v>
      </c>
      <c r="C20" s="186">
        <v>294</v>
      </c>
      <c r="D20" s="187">
        <v>256</v>
      </c>
      <c r="E20" s="186">
        <v>193</v>
      </c>
      <c r="F20" s="186">
        <v>92</v>
      </c>
      <c r="G20" s="187">
        <v>50</v>
      </c>
      <c r="H20" s="187">
        <v>294</v>
      </c>
      <c r="I20" s="187">
        <v>53</v>
      </c>
      <c r="J20" s="186">
        <v>15</v>
      </c>
      <c r="N20" s="182"/>
    </row>
    <row r="21" spans="1:14" ht="18.75" x14ac:dyDescent="0.3">
      <c r="A21" s="167" t="s">
        <v>73</v>
      </c>
      <c r="B21" s="183">
        <v>472</v>
      </c>
      <c r="C21" s="186">
        <v>422</v>
      </c>
      <c r="D21" s="187">
        <v>244</v>
      </c>
      <c r="E21" s="186">
        <v>202</v>
      </c>
      <c r="F21" s="186">
        <v>61</v>
      </c>
      <c r="G21" s="187">
        <v>69</v>
      </c>
      <c r="H21" s="187">
        <v>418</v>
      </c>
      <c r="I21" s="187">
        <v>63</v>
      </c>
      <c r="J21" s="186">
        <v>57</v>
      </c>
      <c r="N21" s="182"/>
    </row>
    <row r="22" spans="1:14" ht="18.75" x14ac:dyDescent="0.3">
      <c r="A22" s="167" t="s">
        <v>74</v>
      </c>
      <c r="B22" s="183">
        <v>335</v>
      </c>
      <c r="C22" s="186">
        <v>277</v>
      </c>
      <c r="D22" s="187">
        <v>141</v>
      </c>
      <c r="E22" s="186">
        <v>99</v>
      </c>
      <c r="F22" s="186">
        <v>24</v>
      </c>
      <c r="G22" s="187">
        <v>9</v>
      </c>
      <c r="H22" s="187">
        <v>273</v>
      </c>
      <c r="I22" s="187">
        <v>80</v>
      </c>
      <c r="J22" s="186">
        <v>66</v>
      </c>
      <c r="N22" s="182"/>
    </row>
    <row r="23" spans="1:14" ht="18.75" x14ac:dyDescent="0.3">
      <c r="A23" s="167" t="s">
        <v>75</v>
      </c>
      <c r="B23" s="183">
        <v>770</v>
      </c>
      <c r="C23" s="186">
        <v>558</v>
      </c>
      <c r="D23" s="187">
        <v>322</v>
      </c>
      <c r="E23" s="186">
        <v>177</v>
      </c>
      <c r="F23" s="186">
        <v>30</v>
      </c>
      <c r="G23" s="187">
        <v>1</v>
      </c>
      <c r="H23" s="187">
        <v>555</v>
      </c>
      <c r="I23" s="187">
        <v>84</v>
      </c>
      <c r="J23" s="186">
        <v>79</v>
      </c>
      <c r="N23" s="182"/>
    </row>
    <row r="24" spans="1:14" ht="18.75" x14ac:dyDescent="0.3">
      <c r="A24" s="167" t="s">
        <v>35</v>
      </c>
      <c r="B24" s="183">
        <v>1482</v>
      </c>
      <c r="C24" s="186">
        <v>945</v>
      </c>
      <c r="D24" s="187">
        <v>659</v>
      </c>
      <c r="E24" s="186">
        <v>349</v>
      </c>
      <c r="F24" s="186">
        <v>86</v>
      </c>
      <c r="G24" s="187">
        <v>37</v>
      </c>
      <c r="H24" s="187">
        <v>932</v>
      </c>
      <c r="I24" s="187">
        <v>217</v>
      </c>
      <c r="J24" s="186">
        <v>147</v>
      </c>
      <c r="N24" s="182"/>
    </row>
    <row r="25" spans="1:14" ht="18.75" x14ac:dyDescent="0.3">
      <c r="A25" s="167" t="s">
        <v>76</v>
      </c>
      <c r="B25" s="183">
        <v>3129</v>
      </c>
      <c r="C25" s="186">
        <v>1645</v>
      </c>
      <c r="D25" s="187">
        <v>831</v>
      </c>
      <c r="E25" s="186">
        <v>444</v>
      </c>
      <c r="F25" s="186">
        <v>21</v>
      </c>
      <c r="G25" s="187">
        <v>23</v>
      </c>
      <c r="H25" s="187">
        <v>1623</v>
      </c>
      <c r="I25" s="187">
        <v>440</v>
      </c>
      <c r="J25" s="186">
        <v>293</v>
      </c>
      <c r="N25" s="182"/>
    </row>
    <row r="26" spans="1:14" ht="18.75" x14ac:dyDescent="0.3">
      <c r="A26" s="167" t="s">
        <v>77</v>
      </c>
      <c r="B26" s="183">
        <v>932</v>
      </c>
      <c r="C26" s="186">
        <v>590</v>
      </c>
      <c r="D26" s="187">
        <v>308</v>
      </c>
      <c r="E26" s="186">
        <v>149</v>
      </c>
      <c r="F26" s="186">
        <v>7</v>
      </c>
      <c r="G26" s="187">
        <v>9</v>
      </c>
      <c r="H26" s="187">
        <v>574</v>
      </c>
      <c r="I26" s="187">
        <v>109</v>
      </c>
      <c r="J26" s="186">
        <v>94</v>
      </c>
      <c r="N26" s="182"/>
    </row>
    <row r="27" spans="1:14" ht="24.6" customHeight="1" x14ac:dyDescent="0.25">
      <c r="H27" s="188"/>
      <c r="I27" s="189"/>
    </row>
  </sheetData>
  <mergeCells count="12">
    <mergeCell ref="J4:J6"/>
    <mergeCell ref="A1:J1"/>
    <mergeCell ref="A2:J2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showRuler="0" zoomScale="70" zoomScaleNormal="70" zoomScaleSheetLayoutView="80" zoomScalePageLayoutView="73" workbookViewId="0">
      <selection activeCell="R14" sqref="R14"/>
    </sheetView>
  </sheetViews>
  <sheetFormatPr defaultColWidth="8" defaultRowHeight="12.75" x14ac:dyDescent="0.2"/>
  <cols>
    <col min="1" max="1" width="54.5703125" style="95" customWidth="1"/>
    <col min="2" max="3" width="14.5703125" style="16" customWidth="1"/>
    <col min="4" max="4" width="8.7109375" style="95" customWidth="1"/>
    <col min="5" max="5" width="11.85546875" style="95" customWidth="1"/>
    <col min="6" max="7" width="14.5703125" style="95" customWidth="1"/>
    <col min="8" max="8" width="8.85546875" style="95" customWidth="1"/>
    <col min="9" max="9" width="10.85546875" style="95" customWidth="1"/>
    <col min="10" max="10" width="8" style="16"/>
    <col min="11" max="11" width="16.5703125" style="236" customWidth="1"/>
    <col min="12" max="12" width="15.5703125" style="236" customWidth="1"/>
    <col min="13" max="19" width="8" style="16"/>
    <col min="20" max="16384" width="8" style="95"/>
  </cols>
  <sheetData>
    <row r="1" spans="1:19" ht="27" customHeight="1" x14ac:dyDescent="0.2">
      <c r="F1" s="249"/>
      <c r="G1" s="249"/>
      <c r="H1" s="249"/>
      <c r="I1" s="249"/>
    </row>
    <row r="2" spans="1:19" ht="27" customHeight="1" x14ac:dyDescent="0.2">
      <c r="A2" s="348" t="s">
        <v>45</v>
      </c>
      <c r="B2" s="348"/>
      <c r="C2" s="348"/>
      <c r="D2" s="348"/>
      <c r="E2" s="348"/>
      <c r="F2" s="348"/>
      <c r="G2" s="348"/>
      <c r="H2" s="348"/>
      <c r="I2" s="348"/>
    </row>
    <row r="3" spans="1:19" ht="23.25" customHeight="1" x14ac:dyDescent="0.2">
      <c r="A3" s="349" t="s">
        <v>23</v>
      </c>
      <c r="B3" s="348"/>
      <c r="C3" s="348"/>
      <c r="D3" s="348"/>
      <c r="E3" s="348"/>
      <c r="F3" s="348"/>
      <c r="G3" s="348"/>
      <c r="H3" s="348"/>
      <c r="I3" s="348"/>
    </row>
    <row r="4" spans="1:19" ht="13.5" customHeight="1" x14ac:dyDescent="0.2">
      <c r="A4" s="350"/>
      <c r="B4" s="350"/>
      <c r="C4" s="350"/>
      <c r="D4" s="350"/>
      <c r="E4" s="350"/>
    </row>
    <row r="5" spans="1:19" s="86" customFormat="1" ht="27" customHeight="1" x14ac:dyDescent="0.25">
      <c r="A5" s="255" t="s">
        <v>0</v>
      </c>
      <c r="B5" s="352" t="s">
        <v>24</v>
      </c>
      <c r="C5" s="353"/>
      <c r="D5" s="353"/>
      <c r="E5" s="354"/>
      <c r="F5" s="352" t="s">
        <v>25</v>
      </c>
      <c r="G5" s="353"/>
      <c r="H5" s="353"/>
      <c r="I5" s="354"/>
      <c r="J5" s="157"/>
      <c r="K5" s="218"/>
      <c r="L5" s="218"/>
      <c r="M5" s="157"/>
      <c r="N5" s="157"/>
      <c r="O5" s="157"/>
      <c r="P5" s="157"/>
      <c r="Q5" s="157"/>
      <c r="R5" s="157"/>
      <c r="S5" s="157"/>
    </row>
    <row r="6" spans="1:19" s="86" customFormat="1" ht="23.25" customHeight="1" x14ac:dyDescent="0.25">
      <c r="A6" s="351"/>
      <c r="B6" s="251" t="s">
        <v>96</v>
      </c>
      <c r="C6" s="251" t="s">
        <v>97</v>
      </c>
      <c r="D6" s="253" t="s">
        <v>1</v>
      </c>
      <c r="E6" s="254"/>
      <c r="F6" s="251" t="s">
        <v>96</v>
      </c>
      <c r="G6" s="251" t="s">
        <v>97</v>
      </c>
      <c r="H6" s="253" t="s">
        <v>1</v>
      </c>
      <c r="I6" s="254"/>
      <c r="J6" s="157"/>
      <c r="K6" s="218"/>
      <c r="L6" s="218"/>
      <c r="M6" s="157"/>
      <c r="N6" s="157"/>
      <c r="O6" s="157"/>
      <c r="P6" s="157"/>
      <c r="Q6" s="157"/>
      <c r="R6" s="157"/>
      <c r="S6" s="157"/>
    </row>
    <row r="7" spans="1:19" s="86" customFormat="1" ht="36.75" customHeight="1" x14ac:dyDescent="0.25">
      <c r="A7" s="256"/>
      <c r="B7" s="252"/>
      <c r="C7" s="252"/>
      <c r="D7" s="4" t="s">
        <v>2</v>
      </c>
      <c r="E7" s="5" t="s">
        <v>41</v>
      </c>
      <c r="F7" s="252"/>
      <c r="G7" s="252"/>
      <c r="H7" s="4" t="s">
        <v>2</v>
      </c>
      <c r="I7" s="5" t="s">
        <v>41</v>
      </c>
      <c r="J7" s="157"/>
      <c r="K7" s="218"/>
      <c r="L7" s="218"/>
      <c r="M7" s="157"/>
      <c r="N7" s="157"/>
      <c r="O7" s="157"/>
      <c r="P7" s="157"/>
      <c r="Q7" s="157"/>
      <c r="R7" s="157"/>
      <c r="S7" s="157"/>
    </row>
    <row r="8" spans="1:19" s="96" customFormat="1" ht="15.75" customHeight="1" x14ac:dyDescent="0.25">
      <c r="A8" s="7" t="s">
        <v>3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214"/>
      <c r="K8" s="237"/>
      <c r="L8" s="237"/>
      <c r="M8" s="214"/>
      <c r="N8" s="214"/>
      <c r="O8" s="214"/>
      <c r="P8" s="214"/>
      <c r="Q8" s="214"/>
      <c r="R8" s="214"/>
      <c r="S8" s="214"/>
    </row>
    <row r="9" spans="1:19" s="96" customFormat="1" ht="27" customHeight="1" x14ac:dyDescent="0.25">
      <c r="A9" s="97" t="s">
        <v>89</v>
      </c>
      <c r="B9" s="111" t="s">
        <v>84</v>
      </c>
      <c r="C9" s="111">
        <f>'15'!B10</f>
        <v>17523</v>
      </c>
      <c r="D9" s="105" t="s">
        <v>84</v>
      </c>
      <c r="E9" s="125" t="s">
        <v>84</v>
      </c>
      <c r="F9" s="111" t="s">
        <v>84</v>
      </c>
      <c r="G9" s="111">
        <f>'16'!B10</f>
        <v>12939</v>
      </c>
      <c r="H9" s="105" t="s">
        <v>84</v>
      </c>
      <c r="I9" s="125" t="s">
        <v>84</v>
      </c>
      <c r="J9" s="216"/>
      <c r="K9" s="241" t="e">
        <f>B9+F9</f>
        <v>#VALUE!</v>
      </c>
      <c r="L9" s="241">
        <f>C9+G9</f>
        <v>30462</v>
      </c>
      <c r="M9" s="214"/>
      <c r="N9" s="215"/>
      <c r="O9" s="215"/>
      <c r="P9" s="214"/>
      <c r="Q9" s="214"/>
      <c r="R9" s="214"/>
      <c r="S9" s="214"/>
    </row>
    <row r="10" spans="1:19" s="86" customFormat="1" ht="26.25" customHeight="1" x14ac:dyDescent="0.25">
      <c r="A10" s="97" t="s">
        <v>147</v>
      </c>
      <c r="B10" s="111">
        <f>'15'!C10</f>
        <v>17247</v>
      </c>
      <c r="C10" s="111">
        <f>'15'!D10</f>
        <v>12522</v>
      </c>
      <c r="D10" s="105">
        <f t="shared" ref="D10:D14" si="0">C10/B10*100</f>
        <v>72.603931118455378</v>
      </c>
      <c r="E10" s="125">
        <f t="shared" ref="E10:E14" si="1">C10-B10</f>
        <v>-4725</v>
      </c>
      <c r="F10" s="111">
        <f>'16'!C10</f>
        <v>14123</v>
      </c>
      <c r="G10" s="111">
        <f>'16'!D10</f>
        <v>10038</v>
      </c>
      <c r="H10" s="105">
        <f t="shared" ref="H10:H14" si="2">G10/F10*100</f>
        <v>71.075550520427669</v>
      </c>
      <c r="I10" s="125">
        <f t="shared" ref="I10:I14" si="3">G10-F10</f>
        <v>-4085</v>
      </c>
      <c r="J10" s="216"/>
      <c r="K10" s="241">
        <f>B10+F10</f>
        <v>31370</v>
      </c>
      <c r="L10" s="241">
        <f t="shared" ref="L10:L20" si="4">C10+G10</f>
        <v>22560</v>
      </c>
      <c r="M10" s="157"/>
      <c r="N10" s="215"/>
      <c r="O10" s="215"/>
      <c r="P10" s="157"/>
      <c r="Q10" s="157"/>
      <c r="R10" s="157"/>
      <c r="S10" s="157"/>
    </row>
    <row r="11" spans="1:19" s="86" customFormat="1" ht="41.25" customHeight="1" x14ac:dyDescent="0.25">
      <c r="A11" s="98" t="s">
        <v>31</v>
      </c>
      <c r="B11" s="111">
        <f>'15'!F10</f>
        <v>8398</v>
      </c>
      <c r="C11" s="111">
        <f>'15'!G10</f>
        <v>5948</v>
      </c>
      <c r="D11" s="105">
        <f t="shared" si="0"/>
        <v>70.826387235055961</v>
      </c>
      <c r="E11" s="125">
        <f t="shared" si="1"/>
        <v>-2450</v>
      </c>
      <c r="F11" s="111">
        <f>'16'!F10</f>
        <v>6967</v>
      </c>
      <c r="G11" s="111">
        <f>'16'!G10</f>
        <v>4745</v>
      </c>
      <c r="H11" s="105">
        <f t="shared" si="2"/>
        <v>68.106789148844555</v>
      </c>
      <c r="I11" s="125">
        <f t="shared" si="3"/>
        <v>-2222</v>
      </c>
      <c r="J11" s="216"/>
      <c r="K11" s="241">
        <f t="shared" ref="K11:K20" si="5">B11+F11</f>
        <v>15365</v>
      </c>
      <c r="L11" s="241">
        <f t="shared" si="4"/>
        <v>10693</v>
      </c>
      <c r="M11" s="157"/>
      <c r="N11" s="215"/>
      <c r="O11" s="215"/>
      <c r="P11" s="157"/>
      <c r="Q11" s="157"/>
      <c r="R11" s="157"/>
      <c r="S11" s="157"/>
    </row>
    <row r="12" spans="1:19" s="86" customFormat="1" ht="26.25" customHeight="1" x14ac:dyDescent="0.25">
      <c r="A12" s="97" t="s">
        <v>32</v>
      </c>
      <c r="B12" s="111">
        <f>'15'!I10</f>
        <v>676</v>
      </c>
      <c r="C12" s="111">
        <f>'15'!J10</f>
        <v>606</v>
      </c>
      <c r="D12" s="105">
        <f t="shared" si="0"/>
        <v>89.644970414201183</v>
      </c>
      <c r="E12" s="125">
        <f t="shared" si="1"/>
        <v>-70</v>
      </c>
      <c r="F12" s="111">
        <f>'16'!I10</f>
        <v>1513</v>
      </c>
      <c r="G12" s="111">
        <f>'16'!J10</f>
        <v>1265</v>
      </c>
      <c r="H12" s="105">
        <f t="shared" si="2"/>
        <v>83.608724388631856</v>
      </c>
      <c r="I12" s="125">
        <f t="shared" si="3"/>
        <v>-248</v>
      </c>
      <c r="J12" s="216"/>
      <c r="K12" s="241">
        <f t="shared" si="5"/>
        <v>2189</v>
      </c>
      <c r="L12" s="241">
        <f t="shared" si="4"/>
        <v>1871</v>
      </c>
      <c r="M12" s="157"/>
      <c r="N12" s="215"/>
      <c r="O12" s="215"/>
      <c r="P12" s="157"/>
      <c r="Q12" s="157"/>
      <c r="R12" s="157"/>
      <c r="S12" s="157"/>
    </row>
    <row r="13" spans="1:19" s="86" customFormat="1" ht="42.75" customHeight="1" x14ac:dyDescent="0.25">
      <c r="A13" s="97" t="s">
        <v>26</v>
      </c>
      <c r="B13" s="111">
        <f>'15'!L10</f>
        <v>1626</v>
      </c>
      <c r="C13" s="111">
        <f>'15'!M10</f>
        <v>415</v>
      </c>
      <c r="D13" s="105">
        <f t="shared" si="0"/>
        <v>25.522755227552274</v>
      </c>
      <c r="E13" s="125">
        <f t="shared" si="1"/>
        <v>-1211</v>
      </c>
      <c r="F13" s="111">
        <f>'16'!L10</f>
        <v>1263</v>
      </c>
      <c r="G13" s="111">
        <f>'16'!M10</f>
        <v>601</v>
      </c>
      <c r="H13" s="105">
        <f t="shared" si="2"/>
        <v>47.585114806017422</v>
      </c>
      <c r="I13" s="125">
        <f t="shared" si="3"/>
        <v>-662</v>
      </c>
      <c r="J13" s="216"/>
      <c r="K13" s="241">
        <f t="shared" si="5"/>
        <v>2889</v>
      </c>
      <c r="L13" s="241">
        <f t="shared" si="4"/>
        <v>1016</v>
      </c>
      <c r="M13" s="157"/>
      <c r="N13" s="215"/>
      <c r="O13" s="215"/>
      <c r="P13" s="157"/>
      <c r="Q13" s="157"/>
      <c r="R13" s="157"/>
      <c r="S13" s="157"/>
    </row>
    <row r="14" spans="1:19" s="86" customFormat="1" ht="42" customHeight="1" x14ac:dyDescent="0.25">
      <c r="A14" s="97" t="s">
        <v>33</v>
      </c>
      <c r="B14" s="111">
        <f>'15'!O10</f>
        <v>16837</v>
      </c>
      <c r="C14" s="111">
        <f>'15'!P10</f>
        <v>12355</v>
      </c>
      <c r="D14" s="105">
        <f t="shared" si="0"/>
        <v>73.380055829423299</v>
      </c>
      <c r="E14" s="125">
        <f t="shared" si="1"/>
        <v>-4482</v>
      </c>
      <c r="F14" s="111">
        <f>'16'!O10</f>
        <v>13867</v>
      </c>
      <c r="G14" s="111">
        <f>'16'!P10</f>
        <v>9895</v>
      </c>
      <c r="H14" s="105">
        <f t="shared" si="2"/>
        <v>71.356457777457265</v>
      </c>
      <c r="I14" s="125">
        <f t="shared" si="3"/>
        <v>-3972</v>
      </c>
      <c r="J14" s="216"/>
      <c r="K14" s="241">
        <f t="shared" si="5"/>
        <v>30704</v>
      </c>
      <c r="L14" s="241">
        <f t="shared" si="4"/>
        <v>22250</v>
      </c>
      <c r="M14" s="157"/>
      <c r="N14" s="215"/>
      <c r="O14" s="215"/>
      <c r="P14" s="157"/>
      <c r="Q14" s="157"/>
      <c r="R14" s="157"/>
      <c r="S14" s="157"/>
    </row>
    <row r="15" spans="1:19" s="86" customFormat="1" ht="12.75" customHeight="1" x14ac:dyDescent="0.25">
      <c r="A15" s="257" t="s">
        <v>4</v>
      </c>
      <c r="B15" s="258"/>
      <c r="C15" s="258"/>
      <c r="D15" s="258"/>
      <c r="E15" s="258"/>
      <c r="F15" s="258"/>
      <c r="G15" s="258"/>
      <c r="H15" s="258"/>
      <c r="I15" s="258"/>
      <c r="J15" s="157"/>
      <c r="K15" s="241"/>
      <c r="L15" s="241"/>
      <c r="M15" s="157"/>
      <c r="N15" s="157"/>
      <c r="O15" s="157"/>
      <c r="P15" s="157"/>
      <c r="Q15" s="157"/>
      <c r="R15" s="157"/>
      <c r="S15" s="157"/>
    </row>
    <row r="16" spans="1:19" s="86" customFormat="1" ht="18" customHeight="1" x14ac:dyDescent="0.25">
      <c r="A16" s="259"/>
      <c r="B16" s="260"/>
      <c r="C16" s="260"/>
      <c r="D16" s="260"/>
      <c r="E16" s="260"/>
      <c r="F16" s="260"/>
      <c r="G16" s="260"/>
      <c r="H16" s="260"/>
      <c r="I16" s="260"/>
      <c r="J16" s="157"/>
      <c r="K16" s="241"/>
      <c r="L16" s="241"/>
      <c r="M16" s="157"/>
      <c r="N16" s="157"/>
      <c r="O16" s="157"/>
      <c r="P16" s="157"/>
      <c r="Q16" s="157"/>
      <c r="R16" s="157"/>
      <c r="S16" s="157"/>
    </row>
    <row r="17" spans="1:19" s="86" customFormat="1" ht="20.25" customHeight="1" x14ac:dyDescent="0.25">
      <c r="A17" s="255" t="s">
        <v>0</v>
      </c>
      <c r="B17" s="261" t="s">
        <v>98</v>
      </c>
      <c r="C17" s="261" t="s">
        <v>99</v>
      </c>
      <c r="D17" s="253" t="s">
        <v>1</v>
      </c>
      <c r="E17" s="254"/>
      <c r="F17" s="261" t="s">
        <v>98</v>
      </c>
      <c r="G17" s="261" t="s">
        <v>99</v>
      </c>
      <c r="H17" s="253" t="s">
        <v>1</v>
      </c>
      <c r="I17" s="254"/>
      <c r="J17" s="157"/>
      <c r="K17" s="241"/>
      <c r="L17" s="241"/>
      <c r="M17" s="157"/>
      <c r="N17" s="157"/>
      <c r="O17" s="157"/>
      <c r="P17" s="157"/>
      <c r="Q17" s="157"/>
      <c r="R17" s="157"/>
      <c r="S17" s="157"/>
    </row>
    <row r="18" spans="1:19" ht="37.5" customHeight="1" x14ac:dyDescent="0.2">
      <c r="A18" s="256"/>
      <c r="B18" s="261"/>
      <c r="C18" s="261"/>
      <c r="D18" s="19" t="s">
        <v>2</v>
      </c>
      <c r="E18" s="5" t="s">
        <v>40</v>
      </c>
      <c r="F18" s="261"/>
      <c r="G18" s="261"/>
      <c r="H18" s="19" t="s">
        <v>2</v>
      </c>
      <c r="I18" s="5" t="s">
        <v>38</v>
      </c>
      <c r="K18" s="241"/>
      <c r="L18" s="241"/>
    </row>
    <row r="19" spans="1:19" ht="26.25" customHeight="1" x14ac:dyDescent="0.2">
      <c r="A19" s="97" t="s">
        <v>81</v>
      </c>
      <c r="B19" s="112" t="s">
        <v>79</v>
      </c>
      <c r="C19" s="112">
        <f>'15'!R10</f>
        <v>3132</v>
      </c>
      <c r="D19" s="205" t="s">
        <v>79</v>
      </c>
      <c r="E19" s="205" t="s">
        <v>79</v>
      </c>
      <c r="F19" s="123" t="s">
        <v>79</v>
      </c>
      <c r="G19" s="123">
        <f>'16'!R10</f>
        <v>2388</v>
      </c>
      <c r="H19" s="206" t="s">
        <v>79</v>
      </c>
      <c r="I19" s="206" t="s">
        <v>79</v>
      </c>
      <c r="J19" s="17"/>
      <c r="K19" s="241"/>
      <c r="L19" s="241">
        <f t="shared" si="4"/>
        <v>5520</v>
      </c>
    </row>
    <row r="20" spans="1:19" ht="21.75" customHeight="1" x14ac:dyDescent="0.2">
      <c r="A20" s="1" t="s">
        <v>147</v>
      </c>
      <c r="B20" s="112">
        <f>'15'!S10</f>
        <v>3685</v>
      </c>
      <c r="C20" s="112">
        <f>'15'!T10</f>
        <v>2563</v>
      </c>
      <c r="D20" s="106">
        <f t="shared" ref="D20" si="6">C20/B20*100</f>
        <v>69.552238805970148</v>
      </c>
      <c r="E20" s="126">
        <f t="shared" ref="E20" si="7">C20-B20</f>
        <v>-1122</v>
      </c>
      <c r="F20" s="123">
        <f>'16'!S10</f>
        <v>2889</v>
      </c>
      <c r="G20" s="123">
        <f>'16'!T10</f>
        <v>1998</v>
      </c>
      <c r="H20" s="99">
        <f t="shared" ref="H20" si="8">G20/F20*100</f>
        <v>69.158878504672899</v>
      </c>
      <c r="I20" s="127">
        <f t="shared" ref="I20" si="9">G20-F20</f>
        <v>-891</v>
      </c>
      <c r="J20" s="17"/>
      <c r="K20" s="241">
        <f t="shared" si="5"/>
        <v>6574</v>
      </c>
      <c r="L20" s="241">
        <f t="shared" si="4"/>
        <v>4561</v>
      </c>
    </row>
    <row r="21" spans="1:19" ht="38.25" customHeight="1" x14ac:dyDescent="0.2">
      <c r="A21" s="271" t="s">
        <v>80</v>
      </c>
      <c r="B21" s="271"/>
      <c r="C21" s="271"/>
      <c r="D21" s="271"/>
      <c r="E21" s="271"/>
      <c r="F21" s="271"/>
      <c r="G21" s="271"/>
      <c r="H21" s="271"/>
      <c r="I21" s="271"/>
    </row>
  </sheetData>
  <mergeCells count="22">
    <mergeCell ref="H6:I6"/>
    <mergeCell ref="B6:B7"/>
    <mergeCell ref="C6:C7"/>
    <mergeCell ref="D6:E6"/>
    <mergeCell ref="F6:F7"/>
    <mergeCell ref="G6:G7"/>
    <mergeCell ref="A21:I21"/>
    <mergeCell ref="F1:I1"/>
    <mergeCell ref="A15:I16"/>
    <mergeCell ref="A17:A18"/>
    <mergeCell ref="B17:B18"/>
    <mergeCell ref="C17:C18"/>
    <mergeCell ref="D17:E17"/>
    <mergeCell ref="F17:F18"/>
    <mergeCell ref="G17:G18"/>
    <mergeCell ref="H17:I17"/>
    <mergeCell ref="A2:I2"/>
    <mergeCell ref="A3:I3"/>
    <mergeCell ref="A4:E4"/>
    <mergeCell ref="A5:A7"/>
    <mergeCell ref="B5:E5"/>
    <mergeCell ref="F5:I5"/>
  </mergeCells>
  <printOptions horizontalCentered="1"/>
  <pageMargins left="0.31496062992125984" right="0.31496062992125984" top="0.31496062992125984" bottom="0.15748031496062992" header="0.31496062992125984" footer="0.31496062992125984"/>
  <pageSetup paperSize="9" scale="8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zoomScale="80" zoomScaleNormal="80" zoomScaleSheetLayoutView="90" workbookViewId="0">
      <selection activeCell="X10" sqref="X10"/>
    </sheetView>
  </sheetViews>
  <sheetFormatPr defaultColWidth="9.140625" defaultRowHeight="15.75" x14ac:dyDescent="0.25"/>
  <cols>
    <col min="1" max="1" width="29" style="85" customWidth="1"/>
    <col min="2" max="2" width="13.85546875" style="83" customWidth="1"/>
    <col min="3" max="4" width="9.28515625" style="83" customWidth="1"/>
    <col min="5" max="5" width="7.42578125" style="83" customWidth="1"/>
    <col min="6" max="7" width="9.28515625" style="83" customWidth="1"/>
    <col min="8" max="8" width="7" style="83" customWidth="1"/>
    <col min="9" max="9" width="9.28515625" style="83" customWidth="1"/>
    <col min="10" max="10" width="8.140625" style="83" customWidth="1"/>
    <col min="11" max="11" width="9.140625" style="83" customWidth="1"/>
    <col min="12" max="13" width="9.28515625" style="83" customWidth="1"/>
    <col min="14" max="14" width="7.85546875" style="83" customWidth="1"/>
    <col min="15" max="16" width="9.28515625" style="83" customWidth="1"/>
    <col min="17" max="17" width="7.85546875" style="83" customWidth="1"/>
    <col min="18" max="18" width="13.7109375" style="83" customWidth="1"/>
    <col min="19" max="20" width="9.28515625" style="83" customWidth="1"/>
    <col min="21" max="21" width="7.85546875" style="83" customWidth="1"/>
    <col min="22" max="22" width="9.140625" style="83"/>
    <col min="23" max="16384" width="9.140625" style="84"/>
  </cols>
  <sheetData>
    <row r="1" spans="1:22" s="83" customFormat="1" ht="20.25" customHeight="1" x14ac:dyDescent="0.25">
      <c r="A1" s="133"/>
      <c r="B1" s="357"/>
      <c r="C1" s="357"/>
      <c r="D1" s="357"/>
      <c r="E1" s="357"/>
      <c r="F1" s="357"/>
      <c r="G1" s="357"/>
      <c r="H1" s="357"/>
      <c r="I1" s="357"/>
      <c r="J1" s="357"/>
      <c r="K1" s="357"/>
    </row>
    <row r="2" spans="1:22" s="135" customFormat="1" ht="20.45" customHeight="1" x14ac:dyDescent="0.3">
      <c r="A2" s="134"/>
      <c r="B2" s="365" t="s">
        <v>46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75"/>
      <c r="P2" s="75"/>
      <c r="Q2" s="75"/>
      <c r="R2" s="75"/>
      <c r="S2" s="375" t="s">
        <v>18</v>
      </c>
      <c r="T2" s="375"/>
      <c r="U2" s="375"/>
    </row>
    <row r="3" spans="1:22" s="135" customFormat="1" ht="20.45" customHeight="1" x14ac:dyDescent="0.2">
      <c r="B3" s="365" t="s">
        <v>82</v>
      </c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76"/>
      <c r="P3" s="76"/>
      <c r="Q3" s="76"/>
      <c r="R3" s="76"/>
      <c r="S3" s="76"/>
      <c r="T3" s="76"/>
      <c r="U3" s="76"/>
    </row>
    <row r="4" spans="1:22" s="135" customFormat="1" ht="20.45" customHeight="1" x14ac:dyDescent="0.2">
      <c r="B4" s="365" t="s">
        <v>109</v>
      </c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76"/>
      <c r="P4" s="76"/>
      <c r="Q4" s="76"/>
      <c r="R4" s="76"/>
      <c r="S4" s="76"/>
      <c r="T4" s="76"/>
      <c r="U4" s="76"/>
    </row>
    <row r="5" spans="1:22" s="135" customFormat="1" ht="15" customHeight="1" x14ac:dyDescent="0.25">
      <c r="B5" s="78"/>
      <c r="C5" s="78"/>
      <c r="D5" s="78"/>
      <c r="E5" s="78"/>
      <c r="F5" s="78"/>
      <c r="G5" s="78"/>
      <c r="H5" s="78"/>
      <c r="I5" s="78"/>
      <c r="J5" s="78"/>
      <c r="K5" s="52" t="s">
        <v>5</v>
      </c>
      <c r="L5" s="78"/>
      <c r="M5" s="78"/>
      <c r="N5" s="78"/>
      <c r="O5" s="78"/>
      <c r="P5" s="78"/>
      <c r="Q5" s="77"/>
      <c r="R5" s="78"/>
      <c r="S5" s="78"/>
      <c r="T5" s="79"/>
      <c r="U5" s="376" t="s">
        <v>5</v>
      </c>
    </row>
    <row r="6" spans="1:22" s="137" customFormat="1" ht="21.6" customHeight="1" x14ac:dyDescent="0.2">
      <c r="A6" s="136"/>
      <c r="B6" s="355" t="s">
        <v>88</v>
      </c>
      <c r="C6" s="358" t="s">
        <v>19</v>
      </c>
      <c r="D6" s="359"/>
      <c r="E6" s="360"/>
      <c r="F6" s="364" t="s">
        <v>20</v>
      </c>
      <c r="G6" s="364"/>
      <c r="H6" s="364"/>
      <c r="I6" s="358" t="s">
        <v>12</v>
      </c>
      <c r="J6" s="359"/>
      <c r="K6" s="360"/>
      <c r="L6" s="358" t="s">
        <v>17</v>
      </c>
      <c r="M6" s="359"/>
      <c r="N6" s="359"/>
      <c r="O6" s="358" t="s">
        <v>8</v>
      </c>
      <c r="P6" s="359"/>
      <c r="Q6" s="360"/>
      <c r="R6" s="359" t="s">
        <v>91</v>
      </c>
      <c r="S6" s="364" t="s">
        <v>14</v>
      </c>
      <c r="T6" s="364"/>
      <c r="U6" s="364"/>
      <c r="V6" s="80"/>
    </row>
    <row r="7" spans="1:22" s="139" customFormat="1" ht="58.5" customHeight="1" x14ac:dyDescent="0.2">
      <c r="A7" s="138"/>
      <c r="B7" s="356"/>
      <c r="C7" s="361"/>
      <c r="D7" s="362"/>
      <c r="E7" s="363"/>
      <c r="F7" s="364"/>
      <c r="G7" s="364"/>
      <c r="H7" s="364"/>
      <c r="I7" s="361"/>
      <c r="J7" s="362"/>
      <c r="K7" s="363"/>
      <c r="L7" s="361"/>
      <c r="M7" s="362"/>
      <c r="N7" s="362"/>
      <c r="O7" s="361"/>
      <c r="P7" s="362"/>
      <c r="Q7" s="363"/>
      <c r="R7" s="362"/>
      <c r="S7" s="364"/>
      <c r="T7" s="364"/>
      <c r="U7" s="364"/>
      <c r="V7" s="80"/>
    </row>
    <row r="8" spans="1:22" s="131" customFormat="1" ht="25.15" customHeight="1" x14ac:dyDescent="0.2">
      <c r="A8" s="130"/>
      <c r="B8" s="230">
        <v>2022</v>
      </c>
      <c r="C8" s="230">
        <v>2021</v>
      </c>
      <c r="D8" s="230">
        <v>2022</v>
      </c>
      <c r="E8" s="128" t="s">
        <v>2</v>
      </c>
      <c r="F8" s="230">
        <v>2021</v>
      </c>
      <c r="G8" s="230">
        <v>2022</v>
      </c>
      <c r="H8" s="128" t="s">
        <v>2</v>
      </c>
      <c r="I8" s="230">
        <v>2021</v>
      </c>
      <c r="J8" s="230">
        <v>2022</v>
      </c>
      <c r="K8" s="128" t="s">
        <v>2</v>
      </c>
      <c r="L8" s="230">
        <v>2021</v>
      </c>
      <c r="M8" s="230">
        <v>2022</v>
      </c>
      <c r="N8" s="128" t="s">
        <v>2</v>
      </c>
      <c r="O8" s="230">
        <v>2021</v>
      </c>
      <c r="P8" s="230">
        <v>2022</v>
      </c>
      <c r="Q8" s="128" t="s">
        <v>2</v>
      </c>
      <c r="R8" s="230">
        <v>2022</v>
      </c>
      <c r="S8" s="230">
        <v>2021</v>
      </c>
      <c r="T8" s="230">
        <v>2022</v>
      </c>
      <c r="U8" s="128" t="s">
        <v>2</v>
      </c>
      <c r="V8" s="129"/>
    </row>
    <row r="9" spans="1:22" s="137" customFormat="1" ht="12.75" customHeight="1" x14ac:dyDescent="0.2">
      <c r="A9" s="81" t="s">
        <v>3</v>
      </c>
      <c r="B9" s="81">
        <v>1</v>
      </c>
      <c r="C9" s="81">
        <v>2</v>
      </c>
      <c r="D9" s="81">
        <v>3</v>
      </c>
      <c r="E9" s="81">
        <v>4</v>
      </c>
      <c r="F9" s="81">
        <v>5</v>
      </c>
      <c r="G9" s="81">
        <v>6</v>
      </c>
      <c r="H9" s="81">
        <v>7</v>
      </c>
      <c r="I9" s="81">
        <v>8</v>
      </c>
      <c r="J9" s="81">
        <v>9</v>
      </c>
      <c r="K9" s="81">
        <v>10</v>
      </c>
      <c r="L9" s="81">
        <v>11</v>
      </c>
      <c r="M9" s="81">
        <v>12</v>
      </c>
      <c r="N9" s="81">
        <v>13</v>
      </c>
      <c r="O9" s="81">
        <v>14</v>
      </c>
      <c r="P9" s="81">
        <v>15</v>
      </c>
      <c r="Q9" s="81">
        <v>16</v>
      </c>
      <c r="R9" s="81">
        <v>17</v>
      </c>
      <c r="S9" s="81">
        <v>18</v>
      </c>
      <c r="T9" s="81">
        <v>19</v>
      </c>
      <c r="U9" s="81">
        <v>20</v>
      </c>
      <c r="V9" s="82"/>
    </row>
    <row r="10" spans="1:22" s="88" customFormat="1" ht="22.5" customHeight="1" x14ac:dyDescent="0.25">
      <c r="A10" s="199" t="s">
        <v>34</v>
      </c>
      <c r="B10" s="213">
        <f>SUM(B11:B28)</f>
        <v>17523</v>
      </c>
      <c r="C10" s="213">
        <f>SUM(C11:C28)</f>
        <v>17247</v>
      </c>
      <c r="D10" s="213">
        <f>SUM(D11:D28)</f>
        <v>12522</v>
      </c>
      <c r="E10" s="124">
        <f>D10/C10*100</f>
        <v>72.603931118455378</v>
      </c>
      <c r="F10" s="213">
        <f>SUM(F11:F28)</f>
        <v>8398</v>
      </c>
      <c r="G10" s="213">
        <f>SUM(G11:G28)</f>
        <v>5948</v>
      </c>
      <c r="H10" s="124">
        <f>G10/F10*100</f>
        <v>70.826387235055961</v>
      </c>
      <c r="I10" s="213">
        <f>SUM(I11:I28)</f>
        <v>676</v>
      </c>
      <c r="J10" s="213">
        <f>SUM(J11:J28)</f>
        <v>606</v>
      </c>
      <c r="K10" s="124">
        <f>J10/I10*100</f>
        <v>89.644970414201183</v>
      </c>
      <c r="L10" s="213">
        <f>SUM(L11:L28)</f>
        <v>1626</v>
      </c>
      <c r="M10" s="213">
        <f>SUM(M11:M28)</f>
        <v>415</v>
      </c>
      <c r="N10" s="124">
        <f>M10/L10*100</f>
        <v>25.522755227552274</v>
      </c>
      <c r="O10" s="213">
        <f>SUM(O11:O28)</f>
        <v>16837</v>
      </c>
      <c r="P10" s="213">
        <f>SUM(P11:P28)</f>
        <v>12355</v>
      </c>
      <c r="Q10" s="124">
        <f>P10/O10*100</f>
        <v>73.380055829423299</v>
      </c>
      <c r="R10" s="213">
        <f>SUM(R11:R28)</f>
        <v>3132</v>
      </c>
      <c r="S10" s="213">
        <f>SUM(S11:S28)</f>
        <v>3685</v>
      </c>
      <c r="T10" s="213">
        <f>SUM(T11:T28)</f>
        <v>2563</v>
      </c>
      <c r="U10" s="124">
        <f>T10/S10*100</f>
        <v>69.552238805970148</v>
      </c>
      <c r="V10" s="140"/>
    </row>
    <row r="11" spans="1:22" s="83" customFormat="1" ht="16.149999999999999" customHeight="1" x14ac:dyDescent="0.25">
      <c r="A11" s="108" t="s">
        <v>61</v>
      </c>
      <c r="B11" s="110">
        <v>404</v>
      </c>
      <c r="C11" s="110">
        <v>423</v>
      </c>
      <c r="D11" s="110">
        <v>359</v>
      </c>
      <c r="E11" s="124">
        <f t="shared" ref="E11:E28" si="0">D11/C11*100</f>
        <v>84.869976359338068</v>
      </c>
      <c r="F11" s="110">
        <v>224</v>
      </c>
      <c r="G11" s="110">
        <v>152</v>
      </c>
      <c r="H11" s="124">
        <f t="shared" ref="H11:H28" si="1">G11/F11*100</f>
        <v>67.857142857142861</v>
      </c>
      <c r="I11" s="110">
        <v>28</v>
      </c>
      <c r="J11" s="110">
        <v>27</v>
      </c>
      <c r="K11" s="124">
        <f t="shared" ref="K11:K28" si="2">J11/I11*100</f>
        <v>96.428571428571431</v>
      </c>
      <c r="L11" s="110">
        <v>5</v>
      </c>
      <c r="M11" s="110">
        <v>4</v>
      </c>
      <c r="N11" s="124">
        <f t="shared" ref="N11:N12" si="3">M11/L11*100</f>
        <v>80</v>
      </c>
      <c r="O11" s="110">
        <v>411</v>
      </c>
      <c r="P11" s="110">
        <v>355</v>
      </c>
      <c r="Q11" s="124">
        <f t="shared" ref="Q11:Q28" si="4">P11/O11*100</f>
        <v>86.374695863746965</v>
      </c>
      <c r="R11" s="110">
        <v>90</v>
      </c>
      <c r="S11" s="110">
        <v>93</v>
      </c>
      <c r="T11" s="110">
        <v>80</v>
      </c>
      <c r="U11" s="124">
        <f t="shared" ref="U11:U28" si="5">T11/S11*100</f>
        <v>86.021505376344081</v>
      </c>
      <c r="V11" s="90"/>
    </row>
    <row r="12" spans="1:22" s="83" customFormat="1" ht="16.149999999999999" customHeight="1" x14ac:dyDescent="0.25">
      <c r="A12" s="108" t="s">
        <v>62</v>
      </c>
      <c r="B12" s="110">
        <v>49</v>
      </c>
      <c r="C12" s="110">
        <v>20</v>
      </c>
      <c r="D12" s="110">
        <v>18</v>
      </c>
      <c r="E12" s="124">
        <f t="shared" si="0"/>
        <v>90</v>
      </c>
      <c r="F12" s="110">
        <v>36</v>
      </c>
      <c r="G12" s="110">
        <v>41</v>
      </c>
      <c r="H12" s="124">
        <f t="shared" si="1"/>
        <v>113.88888888888889</v>
      </c>
      <c r="I12" s="110">
        <v>2</v>
      </c>
      <c r="J12" s="110">
        <v>3</v>
      </c>
      <c r="K12" s="124">
        <f t="shared" si="2"/>
        <v>150</v>
      </c>
      <c r="L12" s="110">
        <v>1</v>
      </c>
      <c r="M12" s="110">
        <v>0</v>
      </c>
      <c r="N12" s="124">
        <f t="shared" si="3"/>
        <v>0</v>
      </c>
      <c r="O12" s="110">
        <v>20</v>
      </c>
      <c r="P12" s="110">
        <v>17</v>
      </c>
      <c r="Q12" s="124">
        <f t="shared" si="4"/>
        <v>85</v>
      </c>
      <c r="R12" s="110">
        <v>6</v>
      </c>
      <c r="S12" s="110">
        <v>4</v>
      </c>
      <c r="T12" s="110">
        <v>3</v>
      </c>
      <c r="U12" s="124">
        <f t="shared" si="5"/>
        <v>75</v>
      </c>
      <c r="V12" s="90"/>
    </row>
    <row r="13" spans="1:22" s="83" customFormat="1" ht="16.149999999999999" customHeight="1" x14ac:dyDescent="0.25">
      <c r="A13" s="108" t="s">
        <v>63</v>
      </c>
      <c r="B13" s="110">
        <v>250</v>
      </c>
      <c r="C13" s="110">
        <v>198</v>
      </c>
      <c r="D13" s="110">
        <v>214</v>
      </c>
      <c r="E13" s="124">
        <f t="shared" si="0"/>
        <v>108.08080808080808</v>
      </c>
      <c r="F13" s="110">
        <v>127</v>
      </c>
      <c r="G13" s="110">
        <v>101</v>
      </c>
      <c r="H13" s="124">
        <f t="shared" si="1"/>
        <v>79.527559055118118</v>
      </c>
      <c r="I13" s="110">
        <v>19</v>
      </c>
      <c r="J13" s="110">
        <v>16</v>
      </c>
      <c r="K13" s="124">
        <f t="shared" si="2"/>
        <v>84.210526315789465</v>
      </c>
      <c r="L13" s="110">
        <v>5</v>
      </c>
      <c r="M13" s="110">
        <v>5</v>
      </c>
      <c r="N13" s="124">
        <f t="shared" ref="N13:N28" si="6">M13/L13*100</f>
        <v>100</v>
      </c>
      <c r="O13" s="110">
        <v>197</v>
      </c>
      <c r="P13" s="110">
        <v>213</v>
      </c>
      <c r="Q13" s="124">
        <f t="shared" si="4"/>
        <v>108.12182741116752</v>
      </c>
      <c r="R13" s="110">
        <v>41</v>
      </c>
      <c r="S13" s="110">
        <v>37</v>
      </c>
      <c r="T13" s="110">
        <v>29</v>
      </c>
      <c r="U13" s="124">
        <f t="shared" si="5"/>
        <v>78.378378378378372</v>
      </c>
      <c r="V13" s="90"/>
    </row>
    <row r="14" spans="1:22" s="83" customFormat="1" ht="16.149999999999999" customHeight="1" x14ac:dyDescent="0.25">
      <c r="A14" s="108" t="s">
        <v>64</v>
      </c>
      <c r="B14" s="110">
        <v>646</v>
      </c>
      <c r="C14" s="110">
        <v>653</v>
      </c>
      <c r="D14" s="110">
        <v>488</v>
      </c>
      <c r="E14" s="124">
        <f t="shared" si="0"/>
        <v>74.732006125574273</v>
      </c>
      <c r="F14" s="110">
        <v>349</v>
      </c>
      <c r="G14" s="110">
        <v>254</v>
      </c>
      <c r="H14" s="124">
        <f t="shared" si="1"/>
        <v>72.779369627507165</v>
      </c>
      <c r="I14" s="110">
        <v>30</v>
      </c>
      <c r="J14" s="110">
        <v>33</v>
      </c>
      <c r="K14" s="124">
        <f t="shared" si="2"/>
        <v>110.00000000000001</v>
      </c>
      <c r="L14" s="110">
        <v>73</v>
      </c>
      <c r="M14" s="110">
        <v>35</v>
      </c>
      <c r="N14" s="124">
        <f t="shared" si="6"/>
        <v>47.945205479452049</v>
      </c>
      <c r="O14" s="110">
        <v>637</v>
      </c>
      <c r="P14" s="110">
        <v>482</v>
      </c>
      <c r="Q14" s="124">
        <f t="shared" si="4"/>
        <v>75.667189952904238</v>
      </c>
      <c r="R14" s="110">
        <v>94</v>
      </c>
      <c r="S14" s="110">
        <v>121</v>
      </c>
      <c r="T14" s="110">
        <v>88</v>
      </c>
      <c r="U14" s="124">
        <f t="shared" si="5"/>
        <v>72.727272727272734</v>
      </c>
      <c r="V14" s="90"/>
    </row>
    <row r="15" spans="1:22" s="83" customFormat="1" ht="16.149999999999999" customHeight="1" x14ac:dyDescent="0.25">
      <c r="A15" s="108" t="s">
        <v>65</v>
      </c>
      <c r="B15" s="110">
        <v>31</v>
      </c>
      <c r="C15" s="110">
        <v>11</v>
      </c>
      <c r="D15" s="110">
        <v>15</v>
      </c>
      <c r="E15" s="124">
        <f t="shared" si="0"/>
        <v>136.36363636363635</v>
      </c>
      <c r="F15" s="110">
        <v>17</v>
      </c>
      <c r="G15" s="110">
        <v>19</v>
      </c>
      <c r="H15" s="124">
        <f t="shared" si="1"/>
        <v>111.76470588235294</v>
      </c>
      <c r="I15" s="110">
        <v>1</v>
      </c>
      <c r="J15" s="110">
        <v>0</v>
      </c>
      <c r="K15" s="124">
        <f t="shared" si="2"/>
        <v>0</v>
      </c>
      <c r="L15" s="110">
        <v>0</v>
      </c>
      <c r="M15" s="110">
        <v>0</v>
      </c>
      <c r="N15" s="124" t="s">
        <v>92</v>
      </c>
      <c r="O15" s="110">
        <v>11</v>
      </c>
      <c r="P15" s="110">
        <v>15</v>
      </c>
      <c r="Q15" s="124">
        <f t="shared" si="4"/>
        <v>136.36363636363635</v>
      </c>
      <c r="R15" s="110">
        <v>3</v>
      </c>
      <c r="S15" s="110">
        <v>3</v>
      </c>
      <c r="T15" s="110">
        <v>3</v>
      </c>
      <c r="U15" s="124">
        <f t="shared" si="5"/>
        <v>100</v>
      </c>
      <c r="V15" s="90"/>
    </row>
    <row r="16" spans="1:22" s="83" customFormat="1" ht="16.149999999999999" customHeight="1" x14ac:dyDescent="0.25">
      <c r="A16" s="108" t="s">
        <v>66</v>
      </c>
      <c r="B16" s="110">
        <v>540</v>
      </c>
      <c r="C16" s="110">
        <v>452</v>
      </c>
      <c r="D16" s="110">
        <v>399</v>
      </c>
      <c r="E16" s="124">
        <f t="shared" si="0"/>
        <v>88.274336283185846</v>
      </c>
      <c r="F16" s="110">
        <v>371</v>
      </c>
      <c r="G16" s="110">
        <v>235</v>
      </c>
      <c r="H16" s="124">
        <f t="shared" si="1"/>
        <v>63.342318059299195</v>
      </c>
      <c r="I16" s="110">
        <v>33</v>
      </c>
      <c r="J16" s="110">
        <v>36</v>
      </c>
      <c r="K16" s="124">
        <f t="shared" si="2"/>
        <v>109.09090909090908</v>
      </c>
      <c r="L16" s="110">
        <v>25</v>
      </c>
      <c r="M16" s="110">
        <v>17</v>
      </c>
      <c r="N16" s="124">
        <f t="shared" si="6"/>
        <v>68</v>
      </c>
      <c r="O16" s="110">
        <v>443</v>
      </c>
      <c r="P16" s="110">
        <v>393</v>
      </c>
      <c r="Q16" s="124">
        <f t="shared" si="4"/>
        <v>88.713318284424375</v>
      </c>
      <c r="R16" s="110">
        <v>141</v>
      </c>
      <c r="S16" s="110">
        <v>76</v>
      </c>
      <c r="T16" s="110">
        <v>90</v>
      </c>
      <c r="U16" s="124">
        <f t="shared" si="5"/>
        <v>118.42105263157893</v>
      </c>
      <c r="V16" s="90"/>
    </row>
    <row r="17" spans="1:22" s="83" customFormat="1" ht="16.149999999999999" customHeight="1" x14ac:dyDescent="0.25">
      <c r="A17" s="108" t="s">
        <v>67</v>
      </c>
      <c r="B17" s="110">
        <v>195</v>
      </c>
      <c r="C17" s="110">
        <v>182</v>
      </c>
      <c r="D17" s="110">
        <v>151</v>
      </c>
      <c r="E17" s="124">
        <f t="shared" si="0"/>
        <v>82.967032967032978</v>
      </c>
      <c r="F17" s="110">
        <v>63</v>
      </c>
      <c r="G17" s="110">
        <v>69</v>
      </c>
      <c r="H17" s="124">
        <f t="shared" si="1"/>
        <v>109.52380952380953</v>
      </c>
      <c r="I17" s="110">
        <v>8</v>
      </c>
      <c r="J17" s="110">
        <v>7</v>
      </c>
      <c r="K17" s="124">
        <f t="shared" si="2"/>
        <v>87.5</v>
      </c>
      <c r="L17" s="110">
        <v>6</v>
      </c>
      <c r="M17" s="110">
        <v>5</v>
      </c>
      <c r="N17" s="124">
        <f t="shared" si="6"/>
        <v>83.333333333333343</v>
      </c>
      <c r="O17" s="110">
        <v>180</v>
      </c>
      <c r="P17" s="110">
        <v>147</v>
      </c>
      <c r="Q17" s="124">
        <f t="shared" si="4"/>
        <v>81.666666666666671</v>
      </c>
      <c r="R17" s="110">
        <v>36</v>
      </c>
      <c r="S17" s="110">
        <v>37</v>
      </c>
      <c r="T17" s="110">
        <v>28</v>
      </c>
      <c r="U17" s="124">
        <f t="shared" si="5"/>
        <v>75.675675675675677</v>
      </c>
      <c r="V17" s="90"/>
    </row>
    <row r="18" spans="1:22" s="83" customFormat="1" ht="16.149999999999999" customHeight="1" x14ac:dyDescent="0.25">
      <c r="A18" s="108" t="s">
        <v>68</v>
      </c>
      <c r="B18" s="110">
        <v>515</v>
      </c>
      <c r="C18" s="110">
        <v>524</v>
      </c>
      <c r="D18" s="110">
        <v>441</v>
      </c>
      <c r="E18" s="124">
        <f t="shared" si="0"/>
        <v>84.160305343511453</v>
      </c>
      <c r="F18" s="110">
        <v>236</v>
      </c>
      <c r="G18" s="110">
        <v>145</v>
      </c>
      <c r="H18" s="124">
        <f t="shared" si="1"/>
        <v>61.440677966101696</v>
      </c>
      <c r="I18" s="110">
        <v>35</v>
      </c>
      <c r="J18" s="110">
        <v>22</v>
      </c>
      <c r="K18" s="124">
        <f t="shared" si="2"/>
        <v>62.857142857142854</v>
      </c>
      <c r="L18" s="110">
        <v>70</v>
      </c>
      <c r="M18" s="110">
        <v>5</v>
      </c>
      <c r="N18" s="124">
        <f t="shared" si="6"/>
        <v>7.1428571428571423</v>
      </c>
      <c r="O18" s="110">
        <v>514</v>
      </c>
      <c r="P18" s="110">
        <v>433</v>
      </c>
      <c r="Q18" s="124">
        <f t="shared" si="4"/>
        <v>84.241245136186777</v>
      </c>
      <c r="R18" s="110">
        <v>136</v>
      </c>
      <c r="S18" s="110">
        <v>133</v>
      </c>
      <c r="T18" s="110">
        <v>110</v>
      </c>
      <c r="U18" s="124">
        <f t="shared" si="5"/>
        <v>82.706766917293223</v>
      </c>
      <c r="V18" s="90"/>
    </row>
    <row r="19" spans="1:22" s="83" customFormat="1" ht="16.149999999999999" customHeight="1" x14ac:dyDescent="0.25">
      <c r="A19" s="108" t="s">
        <v>69</v>
      </c>
      <c r="B19" s="110">
        <v>470</v>
      </c>
      <c r="C19" s="110">
        <v>528</v>
      </c>
      <c r="D19" s="110">
        <v>337</v>
      </c>
      <c r="E19" s="124">
        <f t="shared" si="0"/>
        <v>63.825757575757578</v>
      </c>
      <c r="F19" s="110">
        <v>258</v>
      </c>
      <c r="G19" s="110">
        <v>205</v>
      </c>
      <c r="H19" s="124">
        <f t="shared" si="1"/>
        <v>79.457364341085267</v>
      </c>
      <c r="I19" s="110">
        <v>21</v>
      </c>
      <c r="J19" s="110">
        <v>19</v>
      </c>
      <c r="K19" s="124">
        <f t="shared" si="2"/>
        <v>90.476190476190482</v>
      </c>
      <c r="L19" s="110">
        <v>5</v>
      </c>
      <c r="M19" s="110">
        <v>1</v>
      </c>
      <c r="N19" s="124">
        <f t="shared" si="6"/>
        <v>20</v>
      </c>
      <c r="O19" s="110">
        <v>498</v>
      </c>
      <c r="P19" s="110">
        <v>335</v>
      </c>
      <c r="Q19" s="124">
        <f t="shared" si="4"/>
        <v>67.269076305220892</v>
      </c>
      <c r="R19" s="110">
        <v>75</v>
      </c>
      <c r="S19" s="110">
        <v>68</v>
      </c>
      <c r="T19" s="110">
        <v>45</v>
      </c>
      <c r="U19" s="124">
        <f t="shared" si="5"/>
        <v>66.17647058823529</v>
      </c>
      <c r="V19" s="90"/>
    </row>
    <row r="20" spans="1:22" s="83" customFormat="1" ht="16.149999999999999" customHeight="1" x14ac:dyDescent="0.25">
      <c r="A20" s="108" t="s">
        <v>70</v>
      </c>
      <c r="B20" s="110">
        <v>304</v>
      </c>
      <c r="C20" s="110">
        <v>268</v>
      </c>
      <c r="D20" s="110">
        <v>233</v>
      </c>
      <c r="E20" s="124">
        <f t="shared" si="0"/>
        <v>86.940298507462686</v>
      </c>
      <c r="F20" s="110">
        <v>154</v>
      </c>
      <c r="G20" s="110">
        <v>93</v>
      </c>
      <c r="H20" s="124">
        <f t="shared" si="1"/>
        <v>60.389610389610397</v>
      </c>
      <c r="I20" s="110">
        <v>13</v>
      </c>
      <c r="J20" s="110">
        <v>10</v>
      </c>
      <c r="K20" s="124">
        <f t="shared" si="2"/>
        <v>76.923076923076934</v>
      </c>
      <c r="L20" s="110">
        <v>43</v>
      </c>
      <c r="M20" s="110">
        <v>3</v>
      </c>
      <c r="N20" s="124">
        <f t="shared" si="6"/>
        <v>6.9767441860465116</v>
      </c>
      <c r="O20" s="110">
        <v>248</v>
      </c>
      <c r="P20" s="110">
        <v>228</v>
      </c>
      <c r="Q20" s="124">
        <f t="shared" si="4"/>
        <v>91.935483870967744</v>
      </c>
      <c r="R20" s="110">
        <v>72</v>
      </c>
      <c r="S20" s="110">
        <v>54</v>
      </c>
      <c r="T20" s="110">
        <v>50</v>
      </c>
      <c r="U20" s="124">
        <f t="shared" si="5"/>
        <v>92.592592592592595</v>
      </c>
      <c r="V20" s="90"/>
    </row>
    <row r="21" spans="1:22" s="83" customFormat="1" ht="16.149999999999999" customHeight="1" x14ac:dyDescent="0.25">
      <c r="A21" s="108" t="s">
        <v>71</v>
      </c>
      <c r="B21" s="110">
        <v>408</v>
      </c>
      <c r="C21" s="110">
        <v>488</v>
      </c>
      <c r="D21" s="110">
        <v>323</v>
      </c>
      <c r="E21" s="124">
        <f t="shared" si="0"/>
        <v>66.188524590163937</v>
      </c>
      <c r="F21" s="110">
        <v>321</v>
      </c>
      <c r="G21" s="110">
        <v>193</v>
      </c>
      <c r="H21" s="124">
        <f t="shared" si="1"/>
        <v>60.124610591900307</v>
      </c>
      <c r="I21" s="110">
        <v>39</v>
      </c>
      <c r="J21" s="110">
        <v>28</v>
      </c>
      <c r="K21" s="124">
        <f t="shared" si="2"/>
        <v>71.794871794871796</v>
      </c>
      <c r="L21" s="110">
        <v>49</v>
      </c>
      <c r="M21" s="110">
        <v>15</v>
      </c>
      <c r="N21" s="124">
        <f t="shared" si="6"/>
        <v>30.612244897959183</v>
      </c>
      <c r="O21" s="110">
        <v>477</v>
      </c>
      <c r="P21" s="110">
        <v>316</v>
      </c>
      <c r="Q21" s="124">
        <f t="shared" si="4"/>
        <v>66.24737945492663</v>
      </c>
      <c r="R21" s="110">
        <v>72</v>
      </c>
      <c r="S21" s="110">
        <v>79</v>
      </c>
      <c r="T21" s="110">
        <v>67</v>
      </c>
      <c r="U21" s="124">
        <f t="shared" si="5"/>
        <v>84.810126582278471</v>
      </c>
      <c r="V21" s="90"/>
    </row>
    <row r="22" spans="1:22" s="83" customFormat="1" ht="16.149999999999999" customHeight="1" x14ac:dyDescent="0.25">
      <c r="A22" s="108" t="s">
        <v>72</v>
      </c>
      <c r="B22" s="110">
        <v>267</v>
      </c>
      <c r="C22" s="110">
        <v>276</v>
      </c>
      <c r="D22" s="110">
        <v>228</v>
      </c>
      <c r="E22" s="124">
        <f t="shared" si="0"/>
        <v>82.608695652173907</v>
      </c>
      <c r="F22" s="110">
        <v>133</v>
      </c>
      <c r="G22" s="110">
        <v>112</v>
      </c>
      <c r="H22" s="124">
        <f t="shared" si="1"/>
        <v>84.210526315789465</v>
      </c>
      <c r="I22" s="110">
        <v>16</v>
      </c>
      <c r="J22" s="110">
        <v>16</v>
      </c>
      <c r="K22" s="124">
        <f t="shared" si="2"/>
        <v>100</v>
      </c>
      <c r="L22" s="110">
        <v>41</v>
      </c>
      <c r="M22" s="110">
        <v>2</v>
      </c>
      <c r="N22" s="124">
        <f t="shared" si="6"/>
        <v>4.8780487804878048</v>
      </c>
      <c r="O22" s="110">
        <v>275</v>
      </c>
      <c r="P22" s="110">
        <v>228</v>
      </c>
      <c r="Q22" s="124">
        <f t="shared" si="4"/>
        <v>82.909090909090907</v>
      </c>
      <c r="R22" s="110">
        <v>52</v>
      </c>
      <c r="S22" s="110">
        <v>66</v>
      </c>
      <c r="T22" s="110">
        <v>37</v>
      </c>
      <c r="U22" s="124">
        <f t="shared" si="5"/>
        <v>56.060606060606055</v>
      </c>
      <c r="V22" s="90"/>
    </row>
    <row r="23" spans="1:22" s="83" customFormat="1" ht="16.149999999999999" customHeight="1" x14ac:dyDescent="0.25">
      <c r="A23" s="108" t="s">
        <v>73</v>
      </c>
      <c r="B23" s="110">
        <v>347</v>
      </c>
      <c r="C23" s="110">
        <v>468</v>
      </c>
      <c r="D23" s="110">
        <v>307</v>
      </c>
      <c r="E23" s="124">
        <f t="shared" si="0"/>
        <v>65.598290598290603</v>
      </c>
      <c r="F23" s="110">
        <v>186</v>
      </c>
      <c r="G23" s="110">
        <v>122</v>
      </c>
      <c r="H23" s="124">
        <f t="shared" si="1"/>
        <v>65.591397849462368</v>
      </c>
      <c r="I23" s="110">
        <v>18</v>
      </c>
      <c r="J23" s="110">
        <v>17</v>
      </c>
      <c r="K23" s="124">
        <f t="shared" si="2"/>
        <v>94.444444444444443</v>
      </c>
      <c r="L23" s="110">
        <v>35</v>
      </c>
      <c r="M23" s="110">
        <v>12</v>
      </c>
      <c r="N23" s="124">
        <f t="shared" si="6"/>
        <v>34.285714285714285</v>
      </c>
      <c r="O23" s="110">
        <v>451</v>
      </c>
      <c r="P23" s="110">
        <v>303</v>
      </c>
      <c r="Q23" s="124">
        <f t="shared" si="4"/>
        <v>67.184035476718407</v>
      </c>
      <c r="R23" s="110">
        <v>82</v>
      </c>
      <c r="S23" s="110">
        <v>109</v>
      </c>
      <c r="T23" s="110">
        <v>78</v>
      </c>
      <c r="U23" s="124">
        <f t="shared" si="5"/>
        <v>71.559633027522935</v>
      </c>
      <c r="V23" s="90"/>
    </row>
    <row r="24" spans="1:22" s="83" customFormat="1" ht="16.149999999999999" customHeight="1" x14ac:dyDescent="0.25">
      <c r="A24" s="108" t="s">
        <v>74</v>
      </c>
      <c r="B24" s="110">
        <v>352</v>
      </c>
      <c r="C24" s="110">
        <v>324</v>
      </c>
      <c r="D24" s="110">
        <v>304</v>
      </c>
      <c r="E24" s="124">
        <f t="shared" si="0"/>
        <v>93.827160493827151</v>
      </c>
      <c r="F24" s="110">
        <v>191</v>
      </c>
      <c r="G24" s="110">
        <v>135</v>
      </c>
      <c r="H24" s="124">
        <f t="shared" si="1"/>
        <v>70.680628272251312</v>
      </c>
      <c r="I24" s="110">
        <v>26</v>
      </c>
      <c r="J24" s="110">
        <v>24</v>
      </c>
      <c r="K24" s="124">
        <f t="shared" si="2"/>
        <v>92.307692307692307</v>
      </c>
      <c r="L24" s="110">
        <v>11</v>
      </c>
      <c r="M24" s="110">
        <v>20</v>
      </c>
      <c r="N24" s="124">
        <f t="shared" si="6"/>
        <v>181.81818181818181</v>
      </c>
      <c r="O24" s="110">
        <v>324</v>
      </c>
      <c r="P24" s="110">
        <v>302</v>
      </c>
      <c r="Q24" s="124">
        <f t="shared" si="4"/>
        <v>93.209876543209873</v>
      </c>
      <c r="R24" s="110">
        <v>95</v>
      </c>
      <c r="S24" s="110">
        <v>86</v>
      </c>
      <c r="T24" s="110">
        <v>80</v>
      </c>
      <c r="U24" s="124">
        <f t="shared" si="5"/>
        <v>93.023255813953483</v>
      </c>
      <c r="V24" s="90"/>
    </row>
    <row r="25" spans="1:22" s="83" customFormat="1" ht="16.149999999999999" customHeight="1" x14ac:dyDescent="0.25">
      <c r="A25" s="108" t="s">
        <v>75</v>
      </c>
      <c r="B25" s="110">
        <v>1547</v>
      </c>
      <c r="C25" s="110">
        <v>1589</v>
      </c>
      <c r="D25" s="110">
        <v>1119</v>
      </c>
      <c r="E25" s="124">
        <f t="shared" si="0"/>
        <v>70.421648835745756</v>
      </c>
      <c r="F25" s="110">
        <v>877</v>
      </c>
      <c r="G25" s="110">
        <v>720</v>
      </c>
      <c r="H25" s="124">
        <f t="shared" si="1"/>
        <v>82.098061573546175</v>
      </c>
      <c r="I25" s="110">
        <v>122</v>
      </c>
      <c r="J25" s="110">
        <v>86</v>
      </c>
      <c r="K25" s="124">
        <f t="shared" si="2"/>
        <v>70.491803278688522</v>
      </c>
      <c r="L25" s="110">
        <v>211</v>
      </c>
      <c r="M25" s="110">
        <v>65</v>
      </c>
      <c r="N25" s="124">
        <f t="shared" si="6"/>
        <v>30.805687203791472</v>
      </c>
      <c r="O25" s="110">
        <v>1573</v>
      </c>
      <c r="P25" s="110">
        <v>1107</v>
      </c>
      <c r="Q25" s="124">
        <f t="shared" si="4"/>
        <v>70.375079465988549</v>
      </c>
      <c r="R25" s="110">
        <v>187</v>
      </c>
      <c r="S25" s="110">
        <v>276</v>
      </c>
      <c r="T25" s="110">
        <v>176</v>
      </c>
      <c r="U25" s="124">
        <f t="shared" si="5"/>
        <v>63.768115942028977</v>
      </c>
      <c r="V25" s="90"/>
    </row>
    <row r="26" spans="1:22" s="83" customFormat="1" ht="16.149999999999999" customHeight="1" x14ac:dyDescent="0.25">
      <c r="A26" s="108" t="s">
        <v>35</v>
      </c>
      <c r="B26" s="110">
        <v>2656</v>
      </c>
      <c r="C26" s="110">
        <v>2786</v>
      </c>
      <c r="D26" s="110">
        <v>1944</v>
      </c>
      <c r="E26" s="124">
        <f t="shared" si="0"/>
        <v>69.777458722182345</v>
      </c>
      <c r="F26" s="110">
        <v>1400</v>
      </c>
      <c r="G26" s="110">
        <v>870</v>
      </c>
      <c r="H26" s="124">
        <f t="shared" si="1"/>
        <v>62.142857142857146</v>
      </c>
      <c r="I26" s="110">
        <v>75</v>
      </c>
      <c r="J26" s="110">
        <v>47</v>
      </c>
      <c r="K26" s="124">
        <f t="shared" si="2"/>
        <v>62.666666666666671</v>
      </c>
      <c r="L26" s="110">
        <v>241</v>
      </c>
      <c r="M26" s="110">
        <v>59</v>
      </c>
      <c r="N26" s="124">
        <f t="shared" si="6"/>
        <v>24.481327800829874</v>
      </c>
      <c r="O26" s="110">
        <v>2699</v>
      </c>
      <c r="P26" s="110">
        <v>1919</v>
      </c>
      <c r="Q26" s="124">
        <f t="shared" si="4"/>
        <v>71.100407558354945</v>
      </c>
      <c r="R26" s="110">
        <v>546</v>
      </c>
      <c r="S26" s="110">
        <v>589</v>
      </c>
      <c r="T26" s="110">
        <v>462</v>
      </c>
      <c r="U26" s="124">
        <f t="shared" si="5"/>
        <v>78.438030560271642</v>
      </c>
      <c r="V26" s="90"/>
    </row>
    <row r="27" spans="1:22" s="83" customFormat="1" ht="16.149999999999999" customHeight="1" x14ac:dyDescent="0.25">
      <c r="A27" s="108" t="s">
        <v>76</v>
      </c>
      <c r="B27" s="110">
        <v>6548</v>
      </c>
      <c r="C27" s="110">
        <v>6009</v>
      </c>
      <c r="D27" s="110">
        <v>4146</v>
      </c>
      <c r="E27" s="124">
        <f t="shared" si="0"/>
        <v>68.996505242136791</v>
      </c>
      <c r="F27" s="110">
        <v>2473</v>
      </c>
      <c r="G27" s="110">
        <v>1801</v>
      </c>
      <c r="H27" s="124">
        <f t="shared" si="1"/>
        <v>72.826526486049332</v>
      </c>
      <c r="I27" s="110">
        <v>107</v>
      </c>
      <c r="J27" s="110">
        <v>147</v>
      </c>
      <c r="K27" s="124">
        <f t="shared" si="2"/>
        <v>137.38317757009347</v>
      </c>
      <c r="L27" s="110">
        <v>397</v>
      </c>
      <c r="M27" s="110">
        <v>88</v>
      </c>
      <c r="N27" s="124">
        <f t="shared" si="6"/>
        <v>22.166246851385392</v>
      </c>
      <c r="O27" s="110">
        <v>5857</v>
      </c>
      <c r="P27" s="110">
        <v>4092</v>
      </c>
      <c r="Q27" s="124">
        <f t="shared" si="4"/>
        <v>69.86511866143077</v>
      </c>
      <c r="R27" s="110">
        <v>1134</v>
      </c>
      <c r="S27" s="110">
        <v>1381</v>
      </c>
      <c r="T27" s="110">
        <v>890</v>
      </c>
      <c r="U27" s="124">
        <f t="shared" si="5"/>
        <v>64.446053584359163</v>
      </c>
      <c r="V27" s="90"/>
    </row>
    <row r="28" spans="1:22" s="83" customFormat="1" ht="16.149999999999999" customHeight="1" x14ac:dyDescent="0.25">
      <c r="A28" s="108" t="s">
        <v>77</v>
      </c>
      <c r="B28" s="110">
        <v>1994</v>
      </c>
      <c r="C28" s="110">
        <v>2048</v>
      </c>
      <c r="D28" s="110">
        <v>1496</v>
      </c>
      <c r="E28" s="124">
        <f t="shared" si="0"/>
        <v>73.046875</v>
      </c>
      <c r="F28" s="110">
        <v>982</v>
      </c>
      <c r="G28" s="110">
        <v>681</v>
      </c>
      <c r="H28" s="124">
        <f t="shared" si="1"/>
        <v>69.348268839103866</v>
      </c>
      <c r="I28" s="110">
        <v>83</v>
      </c>
      <c r="J28" s="110">
        <v>68</v>
      </c>
      <c r="K28" s="124">
        <f t="shared" si="2"/>
        <v>81.92771084337349</v>
      </c>
      <c r="L28" s="110">
        <v>408</v>
      </c>
      <c r="M28" s="110">
        <v>79</v>
      </c>
      <c r="N28" s="124">
        <f t="shared" si="6"/>
        <v>19.362745098039216</v>
      </c>
      <c r="O28" s="110">
        <v>2022</v>
      </c>
      <c r="P28" s="110">
        <v>1470</v>
      </c>
      <c r="Q28" s="124">
        <f t="shared" si="4"/>
        <v>72.700296735905042</v>
      </c>
      <c r="R28" s="110">
        <v>270</v>
      </c>
      <c r="S28" s="110">
        <v>473</v>
      </c>
      <c r="T28" s="110">
        <v>247</v>
      </c>
      <c r="U28" s="124">
        <f t="shared" si="5"/>
        <v>52.219873150105713</v>
      </c>
      <c r="V28" s="90"/>
    </row>
    <row r="29" spans="1:22" s="83" customFormat="1" ht="16.149999999999999" customHeight="1" x14ac:dyDescent="0.25">
      <c r="A29" s="225"/>
      <c r="B29" s="287" t="s">
        <v>80</v>
      </c>
      <c r="C29" s="287"/>
      <c r="D29" s="287"/>
      <c r="E29" s="287"/>
      <c r="F29" s="287"/>
      <c r="G29" s="287"/>
      <c r="H29" s="287"/>
      <c r="I29" s="287"/>
      <c r="J29" s="287"/>
      <c r="K29" s="287"/>
      <c r="L29" s="287"/>
      <c r="M29" s="287"/>
      <c r="N29" s="287"/>
      <c r="O29" s="226"/>
      <c r="P29" s="226"/>
      <c r="Q29" s="227"/>
      <c r="R29" s="226"/>
      <c r="S29" s="226"/>
      <c r="T29" s="226"/>
      <c r="U29" s="227"/>
      <c r="V29" s="90"/>
    </row>
    <row r="30" spans="1:22" x14ac:dyDescent="0.25">
      <c r="B30" s="288"/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</row>
    <row r="31" spans="1:22" ht="22.5" customHeight="1" x14ac:dyDescent="0.25">
      <c r="B31" s="288"/>
      <c r="C31" s="288"/>
      <c r="D31" s="288"/>
      <c r="E31" s="288"/>
      <c r="F31" s="288"/>
      <c r="G31" s="288"/>
      <c r="H31" s="288"/>
      <c r="I31" s="288"/>
      <c r="J31" s="288"/>
      <c r="K31" s="288"/>
      <c r="L31" s="288"/>
      <c r="M31" s="288"/>
      <c r="N31" s="288"/>
    </row>
  </sheetData>
  <mergeCells count="14">
    <mergeCell ref="B29:N31"/>
    <mergeCell ref="B6:B7"/>
    <mergeCell ref="B1:K1"/>
    <mergeCell ref="C6:E7"/>
    <mergeCell ref="F6:H7"/>
    <mergeCell ref="I6:K7"/>
    <mergeCell ref="L6:N7"/>
    <mergeCell ref="O6:Q7"/>
    <mergeCell ref="S6:U7"/>
    <mergeCell ref="R6:R7"/>
    <mergeCell ref="B2:N2"/>
    <mergeCell ref="B3:N3"/>
    <mergeCell ref="B4:N4"/>
    <mergeCell ref="S2:U2"/>
  </mergeCells>
  <printOptions horizontalCentered="1"/>
  <pageMargins left="0.19685039370078741" right="0.19685039370078741" top="0.15748031496062992" bottom="0" header="0.15748031496062992" footer="0.15748031496062992"/>
  <pageSetup paperSize="9" scale="88" orientation="landscape" r:id="rId1"/>
  <headerFooter alignWithMargins="0"/>
  <colBreaks count="1" manualBreakCount="1">
    <brk id="14" max="30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zoomScale="80" zoomScaleNormal="80" zoomScaleSheetLayoutView="90" workbookViewId="0">
      <selection activeCell="X18" sqref="X18"/>
    </sheetView>
  </sheetViews>
  <sheetFormatPr defaultColWidth="9.140625" defaultRowHeight="15.75" x14ac:dyDescent="0.25"/>
  <cols>
    <col min="1" max="1" width="27.5703125" style="133" customWidth="1"/>
    <col min="2" max="2" width="13.28515625" style="83" customWidth="1"/>
    <col min="3" max="4" width="10.140625" style="83" customWidth="1"/>
    <col min="5" max="5" width="8.85546875" style="83" customWidth="1"/>
    <col min="6" max="7" width="10.42578125" style="83" customWidth="1"/>
    <col min="8" max="8" width="7.85546875" style="83" customWidth="1"/>
    <col min="9" max="10" width="10.140625" style="83" customWidth="1"/>
    <col min="11" max="11" width="8.28515625" style="83" customWidth="1"/>
    <col min="12" max="13" width="9.28515625" style="83" customWidth="1"/>
    <col min="14" max="14" width="7.85546875" style="83" customWidth="1"/>
    <col min="15" max="16" width="9.28515625" style="83" customWidth="1"/>
    <col min="17" max="17" width="7.85546875" style="83" customWidth="1"/>
    <col min="18" max="18" width="14.28515625" style="83" customWidth="1"/>
    <col min="19" max="20" width="9.28515625" style="83" customWidth="1"/>
    <col min="21" max="21" width="7.85546875" style="83" customWidth="1"/>
    <col min="22" max="16384" width="9.140625" style="83"/>
  </cols>
  <sheetData>
    <row r="1" spans="1:23" ht="20.25" x14ac:dyDescent="0.3">
      <c r="G1" s="368"/>
      <c r="H1" s="368"/>
      <c r="I1" s="368"/>
      <c r="J1" s="368"/>
      <c r="K1" s="368"/>
    </row>
    <row r="2" spans="1:23" s="135" customFormat="1" ht="20.45" customHeight="1" x14ac:dyDescent="0.3">
      <c r="A2" s="134"/>
      <c r="B2" s="365" t="s">
        <v>47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75"/>
      <c r="P2" s="75"/>
      <c r="Q2" s="75"/>
      <c r="R2" s="75"/>
      <c r="S2" s="375" t="s">
        <v>18</v>
      </c>
      <c r="T2" s="375"/>
      <c r="U2" s="375"/>
    </row>
    <row r="3" spans="1:23" s="135" customFormat="1" ht="20.45" customHeight="1" x14ac:dyDescent="0.2">
      <c r="B3" s="365" t="s">
        <v>83</v>
      </c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76"/>
      <c r="P3" s="76"/>
      <c r="Q3" s="76"/>
      <c r="R3" s="76"/>
      <c r="S3" s="76"/>
      <c r="T3" s="76"/>
      <c r="U3" s="76"/>
    </row>
    <row r="4" spans="1:23" s="135" customFormat="1" ht="20.45" customHeight="1" x14ac:dyDescent="0.2">
      <c r="B4" s="365" t="s">
        <v>109</v>
      </c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76"/>
      <c r="O4" s="76"/>
      <c r="P4" s="76"/>
      <c r="Q4" s="76"/>
      <c r="R4" s="76"/>
      <c r="S4" s="76"/>
      <c r="T4" s="76"/>
      <c r="U4" s="76"/>
    </row>
    <row r="5" spans="1:23" s="135" customFormat="1" ht="15" customHeight="1" x14ac:dyDescent="0.25">
      <c r="B5" s="78"/>
      <c r="C5" s="78"/>
      <c r="D5" s="78"/>
      <c r="E5" s="78"/>
      <c r="F5" s="78"/>
      <c r="G5" s="78"/>
      <c r="H5" s="78"/>
      <c r="I5" s="78"/>
      <c r="J5" s="78"/>
      <c r="K5" s="52" t="s">
        <v>5</v>
      </c>
      <c r="L5" s="78"/>
      <c r="M5" s="78"/>
      <c r="N5" s="78"/>
      <c r="O5" s="78"/>
      <c r="P5" s="78"/>
      <c r="Q5" s="77"/>
      <c r="R5" s="78"/>
      <c r="S5" s="78"/>
      <c r="T5" s="79"/>
      <c r="U5" s="376" t="s">
        <v>5</v>
      </c>
    </row>
    <row r="6" spans="1:23" s="137" customFormat="1" ht="21.6" customHeight="1" x14ac:dyDescent="0.2">
      <c r="A6" s="136"/>
      <c r="B6" s="355" t="s">
        <v>88</v>
      </c>
      <c r="C6" s="358" t="s">
        <v>19</v>
      </c>
      <c r="D6" s="359"/>
      <c r="E6" s="360"/>
      <c r="F6" s="364" t="s">
        <v>20</v>
      </c>
      <c r="G6" s="364"/>
      <c r="H6" s="364"/>
      <c r="I6" s="358" t="s">
        <v>12</v>
      </c>
      <c r="J6" s="359"/>
      <c r="K6" s="360"/>
      <c r="L6" s="358" t="s">
        <v>17</v>
      </c>
      <c r="M6" s="359"/>
      <c r="N6" s="359"/>
      <c r="O6" s="358" t="s">
        <v>8</v>
      </c>
      <c r="P6" s="359"/>
      <c r="Q6" s="360"/>
      <c r="R6" s="359" t="s">
        <v>91</v>
      </c>
      <c r="S6" s="364" t="s">
        <v>14</v>
      </c>
      <c r="T6" s="364"/>
      <c r="U6" s="364"/>
      <c r="V6" s="80"/>
      <c r="W6" s="80"/>
    </row>
    <row r="7" spans="1:23" s="139" customFormat="1" ht="56.25" customHeight="1" x14ac:dyDescent="0.2">
      <c r="A7" s="138"/>
      <c r="B7" s="356"/>
      <c r="C7" s="361"/>
      <c r="D7" s="362"/>
      <c r="E7" s="363"/>
      <c r="F7" s="364"/>
      <c r="G7" s="364"/>
      <c r="H7" s="364"/>
      <c r="I7" s="361"/>
      <c r="J7" s="362"/>
      <c r="K7" s="363"/>
      <c r="L7" s="361"/>
      <c r="M7" s="362"/>
      <c r="N7" s="362"/>
      <c r="O7" s="361"/>
      <c r="P7" s="362"/>
      <c r="Q7" s="363"/>
      <c r="R7" s="362"/>
      <c r="S7" s="364"/>
      <c r="T7" s="364"/>
      <c r="U7" s="364"/>
      <c r="V7" s="80"/>
      <c r="W7" s="80"/>
    </row>
    <row r="8" spans="1:23" s="131" customFormat="1" ht="25.15" customHeight="1" x14ac:dyDescent="0.2">
      <c r="A8" s="130"/>
      <c r="B8" s="230">
        <v>2022</v>
      </c>
      <c r="C8" s="230">
        <v>2021</v>
      </c>
      <c r="D8" s="230">
        <v>2022</v>
      </c>
      <c r="E8" s="128" t="s">
        <v>2</v>
      </c>
      <c r="F8" s="230">
        <v>2021</v>
      </c>
      <c r="G8" s="230">
        <v>2022</v>
      </c>
      <c r="H8" s="128" t="s">
        <v>2</v>
      </c>
      <c r="I8" s="230">
        <v>2021</v>
      </c>
      <c r="J8" s="230">
        <v>2022</v>
      </c>
      <c r="K8" s="128" t="s">
        <v>2</v>
      </c>
      <c r="L8" s="230">
        <v>2021</v>
      </c>
      <c r="M8" s="230">
        <v>2022</v>
      </c>
      <c r="N8" s="128" t="s">
        <v>2</v>
      </c>
      <c r="O8" s="230">
        <v>2021</v>
      </c>
      <c r="P8" s="230">
        <v>2022</v>
      </c>
      <c r="Q8" s="128" t="s">
        <v>2</v>
      </c>
      <c r="R8" s="230">
        <v>2022</v>
      </c>
      <c r="S8" s="230">
        <v>2021</v>
      </c>
      <c r="T8" s="230">
        <v>2022</v>
      </c>
      <c r="U8" s="128" t="s">
        <v>2</v>
      </c>
      <c r="V8" s="129"/>
      <c r="W8" s="129"/>
    </row>
    <row r="9" spans="1:23" s="137" customFormat="1" ht="12.75" customHeight="1" x14ac:dyDescent="0.2">
      <c r="A9" s="81" t="s">
        <v>3</v>
      </c>
      <c r="B9" s="81">
        <v>1</v>
      </c>
      <c r="C9" s="81">
        <v>2</v>
      </c>
      <c r="D9" s="81">
        <v>3</v>
      </c>
      <c r="E9" s="81">
        <v>4</v>
      </c>
      <c r="F9" s="81">
        <v>5</v>
      </c>
      <c r="G9" s="81">
        <v>6</v>
      </c>
      <c r="H9" s="81">
        <v>7</v>
      </c>
      <c r="I9" s="81">
        <v>8</v>
      </c>
      <c r="J9" s="81">
        <v>9</v>
      </c>
      <c r="K9" s="81">
        <v>10</v>
      </c>
      <c r="L9" s="81">
        <v>11</v>
      </c>
      <c r="M9" s="81">
        <v>12</v>
      </c>
      <c r="N9" s="81">
        <v>13</v>
      </c>
      <c r="O9" s="81">
        <v>14</v>
      </c>
      <c r="P9" s="81">
        <v>15</v>
      </c>
      <c r="Q9" s="81">
        <v>16</v>
      </c>
      <c r="R9" s="81">
        <v>17</v>
      </c>
      <c r="S9" s="81">
        <v>18</v>
      </c>
      <c r="T9" s="81">
        <v>19</v>
      </c>
      <c r="U9" s="81">
        <v>20</v>
      </c>
      <c r="V9" s="82"/>
      <c r="W9" s="82"/>
    </row>
    <row r="10" spans="1:23" s="88" customFormat="1" ht="17.25" customHeight="1" x14ac:dyDescent="0.25">
      <c r="A10" s="199" t="s">
        <v>34</v>
      </c>
      <c r="B10" s="213">
        <f>SUM(B11:B28)</f>
        <v>12939</v>
      </c>
      <c r="C10" s="213">
        <f>SUM(C11:C28)</f>
        <v>14123</v>
      </c>
      <c r="D10" s="213">
        <f>SUM(D11:D28)</f>
        <v>10038</v>
      </c>
      <c r="E10" s="124">
        <f>D10/C10*100</f>
        <v>71.075550520427669</v>
      </c>
      <c r="F10" s="213">
        <f>SUM(F11:F28)</f>
        <v>6967</v>
      </c>
      <c r="G10" s="213">
        <f>SUM(G11:G28)</f>
        <v>4745</v>
      </c>
      <c r="H10" s="124">
        <f>G10/F10*100</f>
        <v>68.106789148844555</v>
      </c>
      <c r="I10" s="213">
        <f>SUM(I11:I28)</f>
        <v>1513</v>
      </c>
      <c r="J10" s="213">
        <f>SUM(J11:J28)</f>
        <v>1265</v>
      </c>
      <c r="K10" s="124">
        <f>J10/I10*100</f>
        <v>83.608724388631856</v>
      </c>
      <c r="L10" s="213">
        <f>SUM(L11:L28)</f>
        <v>1263</v>
      </c>
      <c r="M10" s="213">
        <f>SUM(M11:M28)</f>
        <v>601</v>
      </c>
      <c r="N10" s="124">
        <f>M10/L10*100</f>
        <v>47.585114806017422</v>
      </c>
      <c r="O10" s="213">
        <f>SUM(O11:O28)</f>
        <v>13867</v>
      </c>
      <c r="P10" s="213">
        <f>SUM(P11:P28)</f>
        <v>9895</v>
      </c>
      <c r="Q10" s="124">
        <f>P10/O10*100</f>
        <v>71.356457777457265</v>
      </c>
      <c r="R10" s="213">
        <f>SUM(R11:R28)</f>
        <v>2388</v>
      </c>
      <c r="S10" s="213">
        <f>SUM(S11:S28)</f>
        <v>2889</v>
      </c>
      <c r="T10" s="213">
        <f>SUM(T11:T28)</f>
        <v>1998</v>
      </c>
      <c r="U10" s="124">
        <f>T10/S10*100</f>
        <v>69.158878504672899</v>
      </c>
      <c r="V10" s="242"/>
      <c r="W10" s="244"/>
    </row>
    <row r="11" spans="1:23" ht="18" customHeight="1" x14ac:dyDescent="0.25">
      <c r="A11" s="108" t="s">
        <v>61</v>
      </c>
      <c r="B11" s="110">
        <v>887</v>
      </c>
      <c r="C11" s="110">
        <v>1055</v>
      </c>
      <c r="D11" s="110">
        <v>736</v>
      </c>
      <c r="E11" s="124">
        <f t="shared" ref="E11:E28" si="0">D11/C11*100</f>
        <v>69.763033175355446</v>
      </c>
      <c r="F11" s="89">
        <v>586</v>
      </c>
      <c r="G11" s="89">
        <v>464</v>
      </c>
      <c r="H11" s="124">
        <f t="shared" ref="H11:H28" si="1">G11/F11*100</f>
        <v>79.180887372013657</v>
      </c>
      <c r="I11" s="110">
        <v>130</v>
      </c>
      <c r="J11" s="110">
        <v>136</v>
      </c>
      <c r="K11" s="124">
        <f t="shared" ref="K11:K28" si="2">J11/I11*100</f>
        <v>104.61538461538463</v>
      </c>
      <c r="L11" s="89">
        <v>76</v>
      </c>
      <c r="M11" s="89">
        <v>84</v>
      </c>
      <c r="N11" s="124">
        <f t="shared" ref="N11:N28" si="3">M11/L11*100</f>
        <v>110.5263157894737</v>
      </c>
      <c r="O11" s="89">
        <v>1027</v>
      </c>
      <c r="P11" s="89">
        <v>733</v>
      </c>
      <c r="Q11" s="124">
        <f t="shared" ref="Q11:Q28" si="4">P11/O11*100</f>
        <v>71.372930866601763</v>
      </c>
      <c r="R11" s="89">
        <v>172</v>
      </c>
      <c r="S11" s="110">
        <v>189</v>
      </c>
      <c r="T11" s="110">
        <v>145</v>
      </c>
      <c r="U11" s="124">
        <f t="shared" ref="U11:U28" si="5">T11/S11*100</f>
        <v>76.719576719576722</v>
      </c>
      <c r="V11" s="243"/>
      <c r="W11" s="245"/>
    </row>
    <row r="12" spans="1:23" ht="18" customHeight="1" x14ac:dyDescent="0.25">
      <c r="A12" s="108" t="s">
        <v>62</v>
      </c>
      <c r="B12" s="110">
        <v>571</v>
      </c>
      <c r="C12" s="110">
        <v>609</v>
      </c>
      <c r="D12" s="110">
        <v>424</v>
      </c>
      <c r="E12" s="124">
        <f t="shared" si="0"/>
        <v>69.622331691297205</v>
      </c>
      <c r="F12" s="89">
        <v>312</v>
      </c>
      <c r="G12" s="89">
        <v>233</v>
      </c>
      <c r="H12" s="124">
        <f t="shared" si="1"/>
        <v>74.679487179487182</v>
      </c>
      <c r="I12" s="110">
        <v>100</v>
      </c>
      <c r="J12" s="110">
        <v>66</v>
      </c>
      <c r="K12" s="124">
        <f t="shared" si="2"/>
        <v>66</v>
      </c>
      <c r="L12" s="89">
        <v>48</v>
      </c>
      <c r="M12" s="89">
        <v>17</v>
      </c>
      <c r="N12" s="124">
        <f t="shared" si="3"/>
        <v>35.416666666666671</v>
      </c>
      <c r="O12" s="89">
        <v>599</v>
      </c>
      <c r="P12" s="89">
        <v>418</v>
      </c>
      <c r="Q12" s="124">
        <f t="shared" si="4"/>
        <v>69.782971619365611</v>
      </c>
      <c r="R12" s="89">
        <v>98</v>
      </c>
      <c r="S12" s="110">
        <v>131</v>
      </c>
      <c r="T12" s="110">
        <v>81</v>
      </c>
      <c r="U12" s="124">
        <f t="shared" si="5"/>
        <v>61.832061068702295</v>
      </c>
      <c r="V12" s="243"/>
      <c r="W12" s="245"/>
    </row>
    <row r="13" spans="1:23" ht="18" customHeight="1" x14ac:dyDescent="0.25">
      <c r="A13" s="108" t="s">
        <v>63</v>
      </c>
      <c r="B13" s="110">
        <v>462</v>
      </c>
      <c r="C13" s="110">
        <v>498</v>
      </c>
      <c r="D13" s="110">
        <v>378</v>
      </c>
      <c r="E13" s="124">
        <f t="shared" si="0"/>
        <v>75.903614457831324</v>
      </c>
      <c r="F13" s="89">
        <v>311</v>
      </c>
      <c r="G13" s="89">
        <v>136</v>
      </c>
      <c r="H13" s="124">
        <f t="shared" si="1"/>
        <v>43.729903536977496</v>
      </c>
      <c r="I13" s="110">
        <v>57</v>
      </c>
      <c r="J13" s="110">
        <v>27</v>
      </c>
      <c r="K13" s="124">
        <f t="shared" si="2"/>
        <v>47.368421052631575</v>
      </c>
      <c r="L13" s="89">
        <v>52</v>
      </c>
      <c r="M13" s="89">
        <v>17</v>
      </c>
      <c r="N13" s="124">
        <f t="shared" si="3"/>
        <v>32.692307692307693</v>
      </c>
      <c r="O13" s="89">
        <v>491</v>
      </c>
      <c r="P13" s="89">
        <v>375</v>
      </c>
      <c r="Q13" s="124">
        <f t="shared" si="4"/>
        <v>76.374745417515271</v>
      </c>
      <c r="R13" s="89">
        <v>86</v>
      </c>
      <c r="S13" s="110">
        <v>80</v>
      </c>
      <c r="T13" s="110">
        <v>63</v>
      </c>
      <c r="U13" s="124">
        <f t="shared" si="5"/>
        <v>78.75</v>
      </c>
      <c r="V13" s="243"/>
      <c r="W13" s="245"/>
    </row>
    <row r="14" spans="1:23" ht="18" customHeight="1" x14ac:dyDescent="0.25">
      <c r="A14" s="108" t="s">
        <v>64</v>
      </c>
      <c r="B14" s="110">
        <v>788</v>
      </c>
      <c r="C14" s="110">
        <v>854</v>
      </c>
      <c r="D14" s="110">
        <v>622</v>
      </c>
      <c r="E14" s="124">
        <f t="shared" si="0"/>
        <v>72.833723653395793</v>
      </c>
      <c r="F14" s="89">
        <v>390</v>
      </c>
      <c r="G14" s="89">
        <v>289</v>
      </c>
      <c r="H14" s="124">
        <f t="shared" si="1"/>
        <v>74.102564102564102</v>
      </c>
      <c r="I14" s="110">
        <v>94</v>
      </c>
      <c r="J14" s="110">
        <v>102</v>
      </c>
      <c r="K14" s="124">
        <f t="shared" si="2"/>
        <v>108.51063829787233</v>
      </c>
      <c r="L14" s="89">
        <v>85</v>
      </c>
      <c r="M14" s="89">
        <v>32</v>
      </c>
      <c r="N14" s="124">
        <f t="shared" si="3"/>
        <v>37.647058823529413</v>
      </c>
      <c r="O14" s="89">
        <v>837</v>
      </c>
      <c r="P14" s="89">
        <v>617</v>
      </c>
      <c r="Q14" s="124">
        <f t="shared" si="4"/>
        <v>73.71565113500597</v>
      </c>
      <c r="R14" s="89">
        <v>117</v>
      </c>
      <c r="S14" s="110">
        <v>130</v>
      </c>
      <c r="T14" s="110">
        <v>101</v>
      </c>
      <c r="U14" s="124">
        <f t="shared" si="5"/>
        <v>77.692307692307693</v>
      </c>
      <c r="V14" s="243"/>
      <c r="W14" s="245"/>
    </row>
    <row r="15" spans="1:23" ht="18" customHeight="1" x14ac:dyDescent="0.25">
      <c r="A15" s="108" t="s">
        <v>65</v>
      </c>
      <c r="B15" s="110">
        <v>584</v>
      </c>
      <c r="C15" s="110">
        <v>609</v>
      </c>
      <c r="D15" s="110">
        <v>480</v>
      </c>
      <c r="E15" s="124">
        <f t="shared" si="0"/>
        <v>78.817733990147786</v>
      </c>
      <c r="F15" s="89">
        <v>304</v>
      </c>
      <c r="G15" s="89">
        <v>227</v>
      </c>
      <c r="H15" s="124">
        <f t="shared" si="1"/>
        <v>74.671052631578945</v>
      </c>
      <c r="I15" s="110">
        <v>60</v>
      </c>
      <c r="J15" s="110">
        <v>49</v>
      </c>
      <c r="K15" s="124">
        <f t="shared" si="2"/>
        <v>81.666666666666671</v>
      </c>
      <c r="L15" s="89">
        <v>6</v>
      </c>
      <c r="M15" s="89">
        <v>19</v>
      </c>
      <c r="N15" s="124">
        <f t="shared" si="3"/>
        <v>316.66666666666663</v>
      </c>
      <c r="O15" s="89">
        <v>608</v>
      </c>
      <c r="P15" s="89">
        <v>466</v>
      </c>
      <c r="Q15" s="124">
        <f t="shared" si="4"/>
        <v>76.64473684210526</v>
      </c>
      <c r="R15" s="89">
        <v>131</v>
      </c>
      <c r="S15" s="110">
        <v>141</v>
      </c>
      <c r="T15" s="110">
        <v>125</v>
      </c>
      <c r="U15" s="124">
        <f t="shared" si="5"/>
        <v>88.652482269503537</v>
      </c>
      <c r="V15" s="243"/>
      <c r="W15" s="245"/>
    </row>
    <row r="16" spans="1:23" ht="18" customHeight="1" x14ac:dyDescent="0.25">
      <c r="A16" s="108" t="s">
        <v>66</v>
      </c>
      <c r="B16" s="110">
        <v>983</v>
      </c>
      <c r="C16" s="110">
        <v>1295</v>
      </c>
      <c r="D16" s="110">
        <v>818</v>
      </c>
      <c r="E16" s="124">
        <f t="shared" si="0"/>
        <v>63.166023166023166</v>
      </c>
      <c r="F16" s="89">
        <v>527</v>
      </c>
      <c r="G16" s="89">
        <v>307</v>
      </c>
      <c r="H16" s="124">
        <f t="shared" si="1"/>
        <v>58.254269449715366</v>
      </c>
      <c r="I16" s="110">
        <v>84</v>
      </c>
      <c r="J16" s="110">
        <v>101</v>
      </c>
      <c r="K16" s="124">
        <f t="shared" si="2"/>
        <v>120.23809523809523</v>
      </c>
      <c r="L16" s="89">
        <v>33</v>
      </c>
      <c r="M16" s="89">
        <v>10</v>
      </c>
      <c r="N16" s="124">
        <f t="shared" si="3"/>
        <v>30.303030303030305</v>
      </c>
      <c r="O16" s="89">
        <v>1271</v>
      </c>
      <c r="P16" s="89">
        <v>802</v>
      </c>
      <c r="Q16" s="124">
        <f t="shared" si="4"/>
        <v>63.099921321793865</v>
      </c>
      <c r="R16" s="89">
        <v>202</v>
      </c>
      <c r="S16" s="110">
        <v>261</v>
      </c>
      <c r="T16" s="110">
        <v>171</v>
      </c>
      <c r="U16" s="124">
        <f t="shared" si="5"/>
        <v>65.517241379310349</v>
      </c>
      <c r="V16" s="243"/>
      <c r="W16" s="245"/>
    </row>
    <row r="17" spans="1:23" ht="18" customHeight="1" x14ac:dyDescent="0.25">
      <c r="A17" s="108" t="s">
        <v>67</v>
      </c>
      <c r="B17" s="110">
        <v>505</v>
      </c>
      <c r="C17" s="110">
        <v>557</v>
      </c>
      <c r="D17" s="110">
        <v>434</v>
      </c>
      <c r="E17" s="124">
        <f t="shared" si="0"/>
        <v>77.917414721723517</v>
      </c>
      <c r="F17" s="89">
        <v>231</v>
      </c>
      <c r="G17" s="89">
        <v>168</v>
      </c>
      <c r="H17" s="124">
        <f t="shared" si="1"/>
        <v>72.727272727272734</v>
      </c>
      <c r="I17" s="110">
        <v>77</v>
      </c>
      <c r="J17" s="110">
        <v>65</v>
      </c>
      <c r="K17" s="124">
        <f t="shared" si="2"/>
        <v>84.415584415584405</v>
      </c>
      <c r="L17" s="89">
        <v>14</v>
      </c>
      <c r="M17" s="89">
        <v>16</v>
      </c>
      <c r="N17" s="124">
        <f t="shared" si="3"/>
        <v>114.28571428571428</v>
      </c>
      <c r="O17" s="89">
        <v>553</v>
      </c>
      <c r="P17" s="89">
        <v>431</v>
      </c>
      <c r="Q17" s="124">
        <f t="shared" si="4"/>
        <v>77.938517179023506</v>
      </c>
      <c r="R17" s="89">
        <v>115</v>
      </c>
      <c r="S17" s="110">
        <v>121</v>
      </c>
      <c r="T17" s="110">
        <v>109</v>
      </c>
      <c r="U17" s="124">
        <f t="shared" si="5"/>
        <v>90.082644628099175</v>
      </c>
      <c r="V17" s="243"/>
      <c r="W17" s="245"/>
    </row>
    <row r="18" spans="1:23" ht="18" customHeight="1" x14ac:dyDescent="0.25">
      <c r="A18" s="108" t="s">
        <v>68</v>
      </c>
      <c r="B18" s="110">
        <v>580</v>
      </c>
      <c r="C18" s="110">
        <v>704</v>
      </c>
      <c r="D18" s="110">
        <v>476</v>
      </c>
      <c r="E18" s="124">
        <f t="shared" si="0"/>
        <v>67.61363636363636</v>
      </c>
      <c r="F18" s="89">
        <v>356</v>
      </c>
      <c r="G18" s="89">
        <v>219</v>
      </c>
      <c r="H18" s="124">
        <f t="shared" si="1"/>
        <v>61.516853932584269</v>
      </c>
      <c r="I18" s="110">
        <v>115</v>
      </c>
      <c r="J18" s="110">
        <v>84</v>
      </c>
      <c r="K18" s="124">
        <f t="shared" si="2"/>
        <v>73.043478260869563</v>
      </c>
      <c r="L18" s="89">
        <v>75</v>
      </c>
      <c r="M18" s="89">
        <v>22</v>
      </c>
      <c r="N18" s="124">
        <f t="shared" si="3"/>
        <v>29.333333333333332</v>
      </c>
      <c r="O18" s="89">
        <v>694</v>
      </c>
      <c r="P18" s="89">
        <v>470</v>
      </c>
      <c r="Q18" s="124">
        <f t="shared" si="4"/>
        <v>67.72334293948127</v>
      </c>
      <c r="R18" s="89">
        <v>129</v>
      </c>
      <c r="S18" s="110">
        <v>135</v>
      </c>
      <c r="T18" s="110">
        <v>102</v>
      </c>
      <c r="U18" s="124">
        <f t="shared" si="5"/>
        <v>75.555555555555557</v>
      </c>
      <c r="V18" s="243"/>
      <c r="W18" s="245"/>
    </row>
    <row r="19" spans="1:23" ht="18" customHeight="1" x14ac:dyDescent="0.25">
      <c r="A19" s="108" t="s">
        <v>69</v>
      </c>
      <c r="B19" s="110">
        <v>777</v>
      </c>
      <c r="C19" s="110">
        <v>858</v>
      </c>
      <c r="D19" s="110">
        <v>556</v>
      </c>
      <c r="E19" s="124">
        <f t="shared" si="0"/>
        <v>64.801864801864809</v>
      </c>
      <c r="F19" s="89">
        <v>585</v>
      </c>
      <c r="G19" s="89">
        <v>373</v>
      </c>
      <c r="H19" s="124">
        <f t="shared" si="1"/>
        <v>63.760683760683754</v>
      </c>
      <c r="I19" s="110">
        <v>78</v>
      </c>
      <c r="J19" s="110">
        <v>64</v>
      </c>
      <c r="K19" s="124">
        <f t="shared" si="2"/>
        <v>82.051282051282044</v>
      </c>
      <c r="L19" s="89">
        <v>18</v>
      </c>
      <c r="M19" s="89">
        <v>0</v>
      </c>
      <c r="N19" s="124">
        <f t="shared" si="3"/>
        <v>0</v>
      </c>
      <c r="O19" s="89">
        <v>826</v>
      </c>
      <c r="P19" s="89">
        <v>547</v>
      </c>
      <c r="Q19" s="124">
        <f t="shared" si="4"/>
        <v>66.222760290556906</v>
      </c>
      <c r="R19" s="89">
        <v>121</v>
      </c>
      <c r="S19" s="110">
        <v>141</v>
      </c>
      <c r="T19" s="110">
        <v>75</v>
      </c>
      <c r="U19" s="124">
        <f t="shared" si="5"/>
        <v>53.191489361702125</v>
      </c>
      <c r="V19" s="243"/>
      <c r="W19" s="245"/>
    </row>
    <row r="20" spans="1:23" ht="18" customHeight="1" x14ac:dyDescent="0.25">
      <c r="A20" s="108" t="s">
        <v>70</v>
      </c>
      <c r="B20" s="110">
        <v>716</v>
      </c>
      <c r="C20" s="110">
        <v>813</v>
      </c>
      <c r="D20" s="110">
        <v>591</v>
      </c>
      <c r="E20" s="124">
        <f t="shared" si="0"/>
        <v>72.693726937269375</v>
      </c>
      <c r="F20" s="89">
        <v>426</v>
      </c>
      <c r="G20" s="89">
        <v>249</v>
      </c>
      <c r="H20" s="124">
        <f t="shared" si="1"/>
        <v>58.450704225352112</v>
      </c>
      <c r="I20" s="110">
        <v>126</v>
      </c>
      <c r="J20" s="110">
        <v>112</v>
      </c>
      <c r="K20" s="124">
        <f t="shared" si="2"/>
        <v>88.888888888888886</v>
      </c>
      <c r="L20" s="89">
        <v>188</v>
      </c>
      <c r="M20" s="89">
        <v>68</v>
      </c>
      <c r="N20" s="124">
        <f t="shared" si="3"/>
        <v>36.170212765957451</v>
      </c>
      <c r="O20" s="89">
        <v>775</v>
      </c>
      <c r="P20" s="89">
        <v>586</v>
      </c>
      <c r="Q20" s="124">
        <f t="shared" si="4"/>
        <v>75.612903225806448</v>
      </c>
      <c r="R20" s="89">
        <v>116</v>
      </c>
      <c r="S20" s="110">
        <v>161</v>
      </c>
      <c r="T20" s="110">
        <v>97</v>
      </c>
      <c r="U20" s="124">
        <f t="shared" si="5"/>
        <v>60.248447204968947</v>
      </c>
      <c r="V20" s="243"/>
      <c r="W20" s="245"/>
    </row>
    <row r="21" spans="1:23" ht="18" customHeight="1" x14ac:dyDescent="0.25">
      <c r="A21" s="108" t="s">
        <v>71</v>
      </c>
      <c r="B21" s="110">
        <v>547</v>
      </c>
      <c r="C21" s="110">
        <v>751</v>
      </c>
      <c r="D21" s="110">
        <v>504</v>
      </c>
      <c r="E21" s="124">
        <f t="shared" si="0"/>
        <v>67.110519307589882</v>
      </c>
      <c r="F21" s="89">
        <v>360</v>
      </c>
      <c r="G21" s="89">
        <v>197</v>
      </c>
      <c r="H21" s="124">
        <f t="shared" si="1"/>
        <v>54.722222222222229</v>
      </c>
      <c r="I21" s="110">
        <v>85</v>
      </c>
      <c r="J21" s="110">
        <v>64</v>
      </c>
      <c r="K21" s="124">
        <f t="shared" si="2"/>
        <v>75.294117647058826</v>
      </c>
      <c r="L21" s="89">
        <v>73</v>
      </c>
      <c r="M21" s="89">
        <v>34</v>
      </c>
      <c r="N21" s="124">
        <f t="shared" si="3"/>
        <v>46.575342465753423</v>
      </c>
      <c r="O21" s="89">
        <v>742</v>
      </c>
      <c r="P21" s="89">
        <v>485</v>
      </c>
      <c r="Q21" s="124">
        <f t="shared" si="4"/>
        <v>65.363881401617249</v>
      </c>
      <c r="R21" s="89">
        <v>107</v>
      </c>
      <c r="S21" s="110">
        <v>147</v>
      </c>
      <c r="T21" s="110">
        <v>107</v>
      </c>
      <c r="U21" s="124">
        <f t="shared" si="5"/>
        <v>72.789115646258509</v>
      </c>
      <c r="V21" s="243"/>
      <c r="W21" s="245"/>
    </row>
    <row r="22" spans="1:23" ht="18" customHeight="1" x14ac:dyDescent="0.25">
      <c r="A22" s="108" t="s">
        <v>72</v>
      </c>
      <c r="B22" s="110">
        <v>473</v>
      </c>
      <c r="C22" s="110">
        <v>453</v>
      </c>
      <c r="D22" s="110">
        <v>374</v>
      </c>
      <c r="E22" s="124">
        <f t="shared" si="0"/>
        <v>82.560706401765998</v>
      </c>
      <c r="F22" s="89">
        <v>363</v>
      </c>
      <c r="G22" s="89">
        <v>282</v>
      </c>
      <c r="H22" s="124">
        <f t="shared" si="1"/>
        <v>77.685950413223139</v>
      </c>
      <c r="I22" s="110">
        <v>103</v>
      </c>
      <c r="J22" s="110">
        <v>101</v>
      </c>
      <c r="K22" s="124">
        <f t="shared" si="2"/>
        <v>98.05825242718447</v>
      </c>
      <c r="L22" s="89">
        <v>62</v>
      </c>
      <c r="M22" s="89">
        <v>48</v>
      </c>
      <c r="N22" s="124">
        <f t="shared" si="3"/>
        <v>77.41935483870968</v>
      </c>
      <c r="O22" s="89">
        <v>453</v>
      </c>
      <c r="P22" s="89">
        <v>374</v>
      </c>
      <c r="Q22" s="124">
        <f t="shared" si="4"/>
        <v>82.560706401765998</v>
      </c>
      <c r="R22" s="89">
        <v>81</v>
      </c>
      <c r="S22" s="110">
        <v>80</v>
      </c>
      <c r="T22" s="110">
        <v>43</v>
      </c>
      <c r="U22" s="124">
        <f t="shared" si="5"/>
        <v>53.75</v>
      </c>
      <c r="V22" s="243"/>
      <c r="W22" s="245"/>
    </row>
    <row r="23" spans="1:23" ht="18" customHeight="1" x14ac:dyDescent="0.25">
      <c r="A23" s="108" t="s">
        <v>73</v>
      </c>
      <c r="B23" s="110">
        <v>630</v>
      </c>
      <c r="C23" s="110">
        <v>726</v>
      </c>
      <c r="D23" s="110">
        <v>575</v>
      </c>
      <c r="E23" s="124">
        <f t="shared" si="0"/>
        <v>79.201101928374655</v>
      </c>
      <c r="F23" s="89">
        <v>331</v>
      </c>
      <c r="G23" s="89">
        <v>247</v>
      </c>
      <c r="H23" s="124">
        <f t="shared" si="1"/>
        <v>74.622356495468281</v>
      </c>
      <c r="I23" s="110">
        <v>78</v>
      </c>
      <c r="J23" s="110">
        <v>60</v>
      </c>
      <c r="K23" s="124">
        <f t="shared" si="2"/>
        <v>76.923076923076934</v>
      </c>
      <c r="L23" s="89">
        <v>75</v>
      </c>
      <c r="M23" s="89">
        <v>60</v>
      </c>
      <c r="N23" s="124">
        <f t="shared" si="3"/>
        <v>80</v>
      </c>
      <c r="O23" s="89">
        <v>711</v>
      </c>
      <c r="P23" s="89">
        <v>565</v>
      </c>
      <c r="Q23" s="124">
        <f t="shared" si="4"/>
        <v>79.465541490857944</v>
      </c>
      <c r="R23" s="89">
        <v>112</v>
      </c>
      <c r="S23" s="110">
        <v>186</v>
      </c>
      <c r="T23" s="110">
        <v>104</v>
      </c>
      <c r="U23" s="124">
        <f t="shared" si="5"/>
        <v>55.913978494623649</v>
      </c>
      <c r="V23" s="243"/>
      <c r="W23" s="245"/>
    </row>
    <row r="24" spans="1:23" ht="18" customHeight="1" x14ac:dyDescent="0.25">
      <c r="A24" s="108" t="s">
        <v>74</v>
      </c>
      <c r="B24" s="110">
        <v>502</v>
      </c>
      <c r="C24" s="110">
        <v>440</v>
      </c>
      <c r="D24" s="110">
        <v>443</v>
      </c>
      <c r="E24" s="124">
        <f t="shared" si="0"/>
        <v>100.68181818181819</v>
      </c>
      <c r="F24" s="89">
        <v>214</v>
      </c>
      <c r="G24" s="89">
        <v>173</v>
      </c>
      <c r="H24" s="124">
        <f t="shared" si="1"/>
        <v>80.841121495327101</v>
      </c>
      <c r="I24" s="110">
        <v>37</v>
      </c>
      <c r="J24" s="110">
        <v>28</v>
      </c>
      <c r="K24" s="124">
        <f t="shared" si="2"/>
        <v>75.675675675675677</v>
      </c>
      <c r="L24" s="89">
        <v>18</v>
      </c>
      <c r="M24" s="89">
        <v>29</v>
      </c>
      <c r="N24" s="124">
        <f t="shared" si="3"/>
        <v>161.11111111111111</v>
      </c>
      <c r="O24" s="89">
        <v>438</v>
      </c>
      <c r="P24" s="89">
        <v>439</v>
      </c>
      <c r="Q24" s="124">
        <f t="shared" si="4"/>
        <v>100.22831050228311</v>
      </c>
      <c r="R24" s="89">
        <v>117</v>
      </c>
      <c r="S24" s="110">
        <v>132</v>
      </c>
      <c r="T24" s="110">
        <v>104</v>
      </c>
      <c r="U24" s="124">
        <f t="shared" si="5"/>
        <v>78.787878787878782</v>
      </c>
      <c r="V24" s="243"/>
      <c r="W24" s="245"/>
    </row>
    <row r="25" spans="1:23" ht="18" customHeight="1" x14ac:dyDescent="0.25">
      <c r="A25" s="108" t="s">
        <v>75</v>
      </c>
      <c r="B25" s="110">
        <v>583</v>
      </c>
      <c r="C25" s="110">
        <v>881</v>
      </c>
      <c r="D25" s="110">
        <v>529</v>
      </c>
      <c r="E25" s="124">
        <f t="shared" si="0"/>
        <v>60.045402951191832</v>
      </c>
      <c r="F25" s="89">
        <v>276</v>
      </c>
      <c r="G25" s="89">
        <v>140</v>
      </c>
      <c r="H25" s="124">
        <f t="shared" si="1"/>
        <v>50.724637681159422</v>
      </c>
      <c r="I25" s="110">
        <v>77</v>
      </c>
      <c r="J25" s="110">
        <v>54</v>
      </c>
      <c r="K25" s="124">
        <f t="shared" si="2"/>
        <v>70.129870129870127</v>
      </c>
      <c r="L25" s="89">
        <v>144</v>
      </c>
      <c r="M25" s="89">
        <v>34</v>
      </c>
      <c r="N25" s="124">
        <f t="shared" si="3"/>
        <v>23.611111111111111</v>
      </c>
      <c r="O25" s="89">
        <v>872</v>
      </c>
      <c r="P25" s="89">
        <v>523</v>
      </c>
      <c r="Q25" s="124">
        <f t="shared" si="4"/>
        <v>59.977064220183486</v>
      </c>
      <c r="R25" s="89">
        <v>125</v>
      </c>
      <c r="S25" s="110">
        <v>144</v>
      </c>
      <c r="T25" s="110">
        <v>120</v>
      </c>
      <c r="U25" s="124">
        <f t="shared" si="5"/>
        <v>83.333333333333343</v>
      </c>
      <c r="V25" s="243"/>
      <c r="W25" s="245"/>
    </row>
    <row r="26" spans="1:23" ht="18" customHeight="1" x14ac:dyDescent="0.25">
      <c r="A26" s="108" t="s">
        <v>35</v>
      </c>
      <c r="B26" s="110">
        <v>1230</v>
      </c>
      <c r="C26" s="110">
        <v>1313</v>
      </c>
      <c r="D26" s="110">
        <v>877</v>
      </c>
      <c r="E26" s="124">
        <f t="shared" si="0"/>
        <v>66.793602437166797</v>
      </c>
      <c r="F26" s="89">
        <v>673</v>
      </c>
      <c r="G26" s="89">
        <v>448</v>
      </c>
      <c r="H26" s="124">
        <f t="shared" si="1"/>
        <v>66.567607726597316</v>
      </c>
      <c r="I26" s="110">
        <v>146</v>
      </c>
      <c r="J26" s="110">
        <v>95</v>
      </c>
      <c r="K26" s="124">
        <f t="shared" si="2"/>
        <v>65.06849315068493</v>
      </c>
      <c r="L26" s="89">
        <v>138</v>
      </c>
      <c r="M26" s="89">
        <v>69</v>
      </c>
      <c r="N26" s="124">
        <f t="shared" si="3"/>
        <v>50</v>
      </c>
      <c r="O26" s="89">
        <v>1298</v>
      </c>
      <c r="P26" s="89">
        <v>870</v>
      </c>
      <c r="Q26" s="124">
        <f t="shared" si="4"/>
        <v>67.026194144838215</v>
      </c>
      <c r="R26" s="89">
        <v>239</v>
      </c>
      <c r="S26" s="110">
        <v>293</v>
      </c>
      <c r="T26" s="110">
        <v>203</v>
      </c>
      <c r="U26" s="124">
        <f t="shared" si="5"/>
        <v>69.283276450511948</v>
      </c>
      <c r="V26" s="243"/>
      <c r="W26" s="245"/>
    </row>
    <row r="27" spans="1:23" ht="18" customHeight="1" x14ac:dyDescent="0.25">
      <c r="A27" s="108" t="s">
        <v>76</v>
      </c>
      <c r="B27" s="110">
        <v>1644</v>
      </c>
      <c r="C27" s="110">
        <v>1302</v>
      </c>
      <c r="D27" s="110">
        <v>903</v>
      </c>
      <c r="E27" s="124">
        <f t="shared" si="0"/>
        <v>69.354838709677423</v>
      </c>
      <c r="F27" s="89">
        <v>468</v>
      </c>
      <c r="G27" s="89">
        <v>401</v>
      </c>
      <c r="H27" s="124">
        <f t="shared" si="1"/>
        <v>85.683760683760681</v>
      </c>
      <c r="I27" s="110">
        <v>39</v>
      </c>
      <c r="J27" s="110">
        <v>36</v>
      </c>
      <c r="K27" s="124">
        <f t="shared" si="2"/>
        <v>92.307692307692307</v>
      </c>
      <c r="L27" s="89">
        <v>97</v>
      </c>
      <c r="M27" s="89">
        <v>23</v>
      </c>
      <c r="N27" s="124">
        <f t="shared" si="3"/>
        <v>23.711340206185564</v>
      </c>
      <c r="O27" s="89">
        <v>1277</v>
      </c>
      <c r="P27" s="89">
        <v>886</v>
      </c>
      <c r="Q27" s="124">
        <f t="shared" si="4"/>
        <v>69.381362568519961</v>
      </c>
      <c r="R27" s="89">
        <v>263</v>
      </c>
      <c r="S27" s="110">
        <v>319</v>
      </c>
      <c r="T27" s="110">
        <v>200</v>
      </c>
      <c r="U27" s="124">
        <f t="shared" si="5"/>
        <v>62.695924764890286</v>
      </c>
      <c r="V27" s="243"/>
      <c r="W27" s="245"/>
    </row>
    <row r="28" spans="1:23" ht="18" customHeight="1" x14ac:dyDescent="0.25">
      <c r="A28" s="108" t="s">
        <v>77</v>
      </c>
      <c r="B28" s="110">
        <v>477</v>
      </c>
      <c r="C28" s="110">
        <v>405</v>
      </c>
      <c r="D28" s="110">
        <v>318</v>
      </c>
      <c r="E28" s="124">
        <f t="shared" si="0"/>
        <v>78.518518518518519</v>
      </c>
      <c r="F28" s="89">
        <v>254</v>
      </c>
      <c r="G28" s="89">
        <v>192</v>
      </c>
      <c r="H28" s="124">
        <f t="shared" si="1"/>
        <v>75.590551181102356</v>
      </c>
      <c r="I28" s="110">
        <v>27</v>
      </c>
      <c r="J28" s="110">
        <v>21</v>
      </c>
      <c r="K28" s="124">
        <f t="shared" si="2"/>
        <v>77.777777777777786</v>
      </c>
      <c r="L28" s="89">
        <v>61</v>
      </c>
      <c r="M28" s="89">
        <v>19</v>
      </c>
      <c r="N28" s="124">
        <f t="shared" si="3"/>
        <v>31.147540983606557</v>
      </c>
      <c r="O28" s="89">
        <v>395</v>
      </c>
      <c r="P28" s="89">
        <v>308</v>
      </c>
      <c r="Q28" s="124">
        <f t="shared" si="4"/>
        <v>77.974683544303801</v>
      </c>
      <c r="R28" s="89">
        <v>57</v>
      </c>
      <c r="S28" s="110">
        <v>98</v>
      </c>
      <c r="T28" s="110">
        <v>48</v>
      </c>
      <c r="U28" s="124">
        <f t="shared" si="5"/>
        <v>48.979591836734691</v>
      </c>
      <c r="V28" s="243"/>
      <c r="W28" s="245"/>
    </row>
    <row r="29" spans="1:23" x14ac:dyDescent="0.25">
      <c r="B29" s="366" t="s">
        <v>80</v>
      </c>
      <c r="C29" s="366"/>
      <c r="D29" s="366"/>
      <c r="E29" s="366"/>
      <c r="F29" s="366"/>
      <c r="G29" s="366"/>
      <c r="H29" s="366"/>
      <c r="I29" s="366"/>
      <c r="J29" s="366"/>
      <c r="K29" s="366"/>
      <c r="L29" s="366"/>
      <c r="M29" s="366"/>
      <c r="N29" s="366"/>
    </row>
    <row r="30" spans="1:23" x14ac:dyDescent="0.25">
      <c r="B30" s="367"/>
      <c r="C30" s="367"/>
      <c r="D30" s="367"/>
      <c r="E30" s="367"/>
      <c r="F30" s="367"/>
      <c r="G30" s="367"/>
      <c r="H30" s="367"/>
      <c r="I30" s="367"/>
      <c r="J30" s="367"/>
      <c r="K30" s="367"/>
      <c r="L30" s="367"/>
      <c r="M30" s="367"/>
      <c r="N30" s="367"/>
    </row>
    <row r="31" spans="1:23" x14ac:dyDescent="0.25">
      <c r="B31" s="367"/>
      <c r="C31" s="367"/>
      <c r="D31" s="367"/>
      <c r="E31" s="367"/>
      <c r="F31" s="367"/>
      <c r="G31" s="367"/>
      <c r="H31" s="367"/>
      <c r="I31" s="367"/>
      <c r="J31" s="367"/>
      <c r="K31" s="367"/>
      <c r="L31" s="367"/>
      <c r="M31" s="367"/>
      <c r="N31" s="367"/>
    </row>
  </sheetData>
  <mergeCells count="14">
    <mergeCell ref="B29:N31"/>
    <mergeCell ref="G1:K1"/>
    <mergeCell ref="C6:E7"/>
    <mergeCell ref="F6:H7"/>
    <mergeCell ref="I6:K7"/>
    <mergeCell ref="L6:N7"/>
    <mergeCell ref="O6:Q7"/>
    <mergeCell ref="S6:U7"/>
    <mergeCell ref="R6:R7"/>
    <mergeCell ref="B4:M4"/>
    <mergeCell ref="B2:N2"/>
    <mergeCell ref="B3:N3"/>
    <mergeCell ref="B6:B7"/>
    <mergeCell ref="S2:U2"/>
  </mergeCells>
  <printOptions horizontalCentered="1"/>
  <pageMargins left="0.19685039370078741" right="0.19685039370078741" top="0.15748031496062992" bottom="0" header="0.15748031496062992" footer="0.15748031496062992"/>
  <pageSetup paperSize="9" scale="83" orientation="landscape" r:id="rId1"/>
  <headerFooter alignWithMargins="0"/>
  <colBreaks count="1" manualBreakCount="1">
    <brk id="14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9"/>
  <sheetViews>
    <sheetView zoomScale="80" zoomScaleNormal="80" zoomScaleSheetLayoutView="81" workbookViewId="0">
      <pane xSplit="1" ySplit="6" topLeftCell="B7" activePane="bottomRight" state="frozen"/>
      <selection activeCell="F29" sqref="F29"/>
      <selection pane="topRight" activeCell="F29" sqref="F29"/>
      <selection pane="bottomLeft" activeCell="F29" sqref="F29"/>
      <selection pane="bottomRight" activeCell="Z13" sqref="Z13"/>
    </sheetView>
  </sheetViews>
  <sheetFormatPr defaultRowHeight="14.25" x14ac:dyDescent="0.2"/>
  <cols>
    <col min="1" max="1" width="30.85546875" style="44" customWidth="1"/>
    <col min="2" max="2" width="14.5703125" style="44" customWidth="1"/>
    <col min="3" max="4" width="11.7109375" style="44" customWidth="1"/>
    <col min="5" max="5" width="7.42578125" style="44" customWidth="1"/>
    <col min="6" max="6" width="11.85546875" style="44" customWidth="1"/>
    <col min="7" max="7" width="11" style="44" customWidth="1"/>
    <col min="8" max="8" width="7.42578125" style="44" customWidth="1"/>
    <col min="9" max="10" width="9.42578125" style="44" customWidth="1"/>
    <col min="11" max="11" width="9" style="44" customWidth="1"/>
    <col min="12" max="12" width="10" style="44" customWidth="1"/>
    <col min="13" max="13" width="9.140625" style="44" customWidth="1"/>
    <col min="14" max="14" width="10" style="44" customWidth="1"/>
    <col min="15" max="16" width="9.5703125" style="44" customWidth="1"/>
    <col min="17" max="17" width="8.140625" style="44" customWidth="1"/>
    <col min="18" max="18" width="17" style="44" customWidth="1"/>
    <col min="19" max="19" width="8.28515625" style="44" customWidth="1"/>
    <col min="20" max="20" width="8.42578125" style="44" customWidth="1"/>
    <col min="21" max="21" width="8.28515625" style="44" customWidth="1"/>
    <col min="22" max="16384" width="9.140625" style="44"/>
  </cols>
  <sheetData>
    <row r="1" spans="1:25" s="22" customFormat="1" ht="73.5" customHeight="1" x14ac:dyDescent="0.25">
      <c r="B1" s="262" t="s">
        <v>100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1"/>
      <c r="P1" s="21"/>
      <c r="Q1" s="21"/>
      <c r="R1" s="21"/>
      <c r="S1" s="267" t="s">
        <v>18</v>
      </c>
      <c r="T1" s="267"/>
      <c r="U1" s="267"/>
    </row>
    <row r="2" spans="1:25" s="25" customFormat="1" ht="14.25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102" t="s">
        <v>5</v>
      </c>
      <c r="L2" s="102"/>
      <c r="M2" s="23"/>
      <c r="N2" s="23"/>
      <c r="O2" s="24"/>
      <c r="P2" s="24"/>
      <c r="Q2" s="24"/>
      <c r="R2" s="24"/>
      <c r="T2" s="266" t="s">
        <v>5</v>
      </c>
      <c r="U2" s="266"/>
    </row>
    <row r="3" spans="1:25" s="27" customFormat="1" ht="67.5" customHeight="1" x14ac:dyDescent="0.25">
      <c r="A3" s="273"/>
      <c r="B3" s="221" t="s">
        <v>88</v>
      </c>
      <c r="C3" s="263" t="s">
        <v>27</v>
      </c>
      <c r="D3" s="263"/>
      <c r="E3" s="263"/>
      <c r="F3" s="263" t="s">
        <v>15</v>
      </c>
      <c r="G3" s="263"/>
      <c r="H3" s="263"/>
      <c r="I3" s="263" t="s">
        <v>9</v>
      </c>
      <c r="J3" s="263"/>
      <c r="K3" s="263"/>
      <c r="L3" s="263" t="s">
        <v>10</v>
      </c>
      <c r="M3" s="263"/>
      <c r="N3" s="263"/>
      <c r="O3" s="268" t="s">
        <v>8</v>
      </c>
      <c r="P3" s="269"/>
      <c r="Q3" s="270"/>
      <c r="R3" s="200" t="s">
        <v>90</v>
      </c>
      <c r="S3" s="263" t="s">
        <v>11</v>
      </c>
      <c r="T3" s="263"/>
      <c r="U3" s="263"/>
    </row>
    <row r="4" spans="1:25" s="28" customFormat="1" ht="19.5" customHeight="1" x14ac:dyDescent="0.25">
      <c r="A4" s="273"/>
      <c r="B4" s="264" t="s">
        <v>86</v>
      </c>
      <c r="C4" s="264" t="s">
        <v>36</v>
      </c>
      <c r="D4" s="264" t="s">
        <v>86</v>
      </c>
      <c r="E4" s="265" t="s">
        <v>2</v>
      </c>
      <c r="F4" s="264" t="s">
        <v>36</v>
      </c>
      <c r="G4" s="264" t="s">
        <v>86</v>
      </c>
      <c r="H4" s="265" t="s">
        <v>2</v>
      </c>
      <c r="I4" s="264" t="s">
        <v>36</v>
      </c>
      <c r="J4" s="264" t="s">
        <v>86</v>
      </c>
      <c r="K4" s="265" t="s">
        <v>2</v>
      </c>
      <c r="L4" s="264" t="s">
        <v>36</v>
      </c>
      <c r="M4" s="264" t="s">
        <v>86</v>
      </c>
      <c r="N4" s="265" t="s">
        <v>2</v>
      </c>
      <c r="O4" s="264" t="s">
        <v>36</v>
      </c>
      <c r="P4" s="264" t="s">
        <v>86</v>
      </c>
      <c r="Q4" s="265" t="s">
        <v>2</v>
      </c>
      <c r="R4" s="264" t="s">
        <v>86</v>
      </c>
      <c r="S4" s="264" t="s">
        <v>36</v>
      </c>
      <c r="T4" s="264" t="s">
        <v>86</v>
      </c>
      <c r="U4" s="265" t="s">
        <v>2</v>
      </c>
    </row>
    <row r="5" spans="1:25" s="28" customFormat="1" ht="15.75" customHeight="1" x14ac:dyDescent="0.25">
      <c r="A5" s="273"/>
      <c r="B5" s="264"/>
      <c r="C5" s="264"/>
      <c r="D5" s="264"/>
      <c r="E5" s="265"/>
      <c r="F5" s="264"/>
      <c r="G5" s="264"/>
      <c r="H5" s="265"/>
      <c r="I5" s="264"/>
      <c r="J5" s="264"/>
      <c r="K5" s="265"/>
      <c r="L5" s="264"/>
      <c r="M5" s="264"/>
      <c r="N5" s="265"/>
      <c r="O5" s="264"/>
      <c r="P5" s="264"/>
      <c r="Q5" s="265"/>
      <c r="R5" s="264"/>
      <c r="S5" s="264"/>
      <c r="T5" s="264"/>
      <c r="U5" s="265"/>
    </row>
    <row r="6" spans="1:25" s="93" customFormat="1" ht="11.25" customHeight="1" x14ac:dyDescent="0.2">
      <c r="A6" s="91" t="s">
        <v>3</v>
      </c>
      <c r="B6" s="92">
        <v>1</v>
      </c>
      <c r="C6" s="92">
        <v>2</v>
      </c>
      <c r="D6" s="92">
        <v>3</v>
      </c>
      <c r="E6" s="92">
        <v>4</v>
      </c>
      <c r="F6" s="92">
        <v>5</v>
      </c>
      <c r="G6" s="92">
        <v>6</v>
      </c>
      <c r="H6" s="92">
        <v>7</v>
      </c>
      <c r="I6" s="92">
        <v>8</v>
      </c>
      <c r="J6" s="92">
        <v>9</v>
      </c>
      <c r="K6" s="92">
        <v>10</v>
      </c>
      <c r="L6" s="92">
        <v>11</v>
      </c>
      <c r="M6" s="92">
        <v>12</v>
      </c>
      <c r="N6" s="92">
        <v>13</v>
      </c>
      <c r="O6" s="92">
        <v>14</v>
      </c>
      <c r="P6" s="92">
        <v>15</v>
      </c>
      <c r="Q6" s="92">
        <v>16</v>
      </c>
      <c r="R6" s="92">
        <v>17</v>
      </c>
      <c r="S6" s="92">
        <v>18</v>
      </c>
      <c r="T6" s="92">
        <v>19</v>
      </c>
      <c r="U6" s="92">
        <v>20</v>
      </c>
    </row>
    <row r="7" spans="1:25" s="35" customFormat="1" ht="18" customHeight="1" x14ac:dyDescent="0.25">
      <c r="A7" s="32" t="s">
        <v>34</v>
      </c>
      <c r="B7" s="202">
        <f>SUM(B8:B25)</f>
        <v>5768</v>
      </c>
      <c r="C7" s="202">
        <f>SUM(C8:C25)</f>
        <v>8060</v>
      </c>
      <c r="D7" s="202">
        <f>SUM(D8:D25)</f>
        <v>5600</v>
      </c>
      <c r="E7" s="33">
        <f>D7/C7*100</f>
        <v>69.478908188585606</v>
      </c>
      <c r="F7" s="202">
        <f>SUM(F8:F25)</f>
        <v>1981</v>
      </c>
      <c r="G7" s="202">
        <f>SUM(G8:G25)</f>
        <v>1246</v>
      </c>
      <c r="H7" s="33">
        <f>G7/F7*100</f>
        <v>62.897526501766791</v>
      </c>
      <c r="I7" s="202">
        <f>SUM(I8:I25)</f>
        <v>394</v>
      </c>
      <c r="J7" s="202">
        <f>SUM(J8:J25)</f>
        <v>345</v>
      </c>
      <c r="K7" s="33">
        <f>J7/I7*100</f>
        <v>87.563451776649742</v>
      </c>
      <c r="L7" s="202">
        <f>SUM(L8:L25)</f>
        <v>599</v>
      </c>
      <c r="M7" s="202">
        <f>SUM(M8:M25)</f>
        <v>191</v>
      </c>
      <c r="N7" s="33">
        <f>M7/L7*100</f>
        <v>31.886477462437394</v>
      </c>
      <c r="O7" s="202">
        <f>SUM(O8:O25)</f>
        <v>7899</v>
      </c>
      <c r="P7" s="202">
        <f>SUM(P8:P25)</f>
        <v>5530</v>
      </c>
      <c r="Q7" s="33">
        <f>P7/O7*100</f>
        <v>70.008861881250795</v>
      </c>
      <c r="R7" s="202">
        <f>SUM(R8:R25)</f>
        <v>1237</v>
      </c>
      <c r="S7" s="202">
        <f>SUM(S8:S25)</f>
        <v>1929</v>
      </c>
      <c r="T7" s="202">
        <f>SUM(T8:T25)</f>
        <v>1217</v>
      </c>
      <c r="U7" s="33">
        <f>T7/S7*100</f>
        <v>63.089683773976155</v>
      </c>
      <c r="V7" s="34"/>
      <c r="Y7" s="41"/>
    </row>
    <row r="8" spans="1:25" s="41" customFormat="1" ht="18" customHeight="1" x14ac:dyDescent="0.25">
      <c r="A8" s="104" t="s">
        <v>61</v>
      </c>
      <c r="B8" s="37">
        <v>240</v>
      </c>
      <c r="C8" s="37">
        <v>307</v>
      </c>
      <c r="D8" s="37">
        <v>237</v>
      </c>
      <c r="E8" s="33">
        <f t="shared" ref="E8:E25" si="0">D8/C8*100</f>
        <v>77.198697068403916</v>
      </c>
      <c r="F8" s="37">
        <v>99</v>
      </c>
      <c r="G8" s="37">
        <v>75</v>
      </c>
      <c r="H8" s="33">
        <f t="shared" ref="H8:H25" si="1">G8/F8*100</f>
        <v>75.757575757575751</v>
      </c>
      <c r="I8" s="37">
        <v>22</v>
      </c>
      <c r="J8" s="37">
        <v>26</v>
      </c>
      <c r="K8" s="33">
        <f t="shared" ref="K8:K25" si="2">J8/I8*100</f>
        <v>118.18181818181819</v>
      </c>
      <c r="L8" s="37">
        <v>6</v>
      </c>
      <c r="M8" s="37">
        <v>6</v>
      </c>
      <c r="N8" s="33">
        <f t="shared" ref="N8:N25" si="3">M8/L8*100</f>
        <v>100</v>
      </c>
      <c r="O8" s="37">
        <v>301</v>
      </c>
      <c r="P8" s="103">
        <v>235</v>
      </c>
      <c r="Q8" s="33">
        <f t="shared" ref="Q8:Q25" si="4">P8/O8*100</f>
        <v>78.073089700996675</v>
      </c>
      <c r="R8" s="103">
        <v>50</v>
      </c>
      <c r="S8" s="37">
        <v>71</v>
      </c>
      <c r="T8" s="103">
        <v>50</v>
      </c>
      <c r="U8" s="33">
        <f t="shared" ref="U8:U25" si="5">T8/S8*100</f>
        <v>70.422535211267601</v>
      </c>
      <c r="V8" s="34"/>
      <c r="W8" s="40"/>
    </row>
    <row r="9" spans="1:25" s="42" customFormat="1" ht="18" customHeight="1" x14ac:dyDescent="0.25">
      <c r="A9" s="104" t="s">
        <v>62</v>
      </c>
      <c r="B9" s="37">
        <v>125</v>
      </c>
      <c r="C9" s="37">
        <v>185</v>
      </c>
      <c r="D9" s="37">
        <v>119</v>
      </c>
      <c r="E9" s="33">
        <f t="shared" si="0"/>
        <v>64.324324324324323</v>
      </c>
      <c r="F9" s="37">
        <v>46</v>
      </c>
      <c r="G9" s="37">
        <v>26</v>
      </c>
      <c r="H9" s="33">
        <f t="shared" si="1"/>
        <v>56.521739130434781</v>
      </c>
      <c r="I9" s="37">
        <v>26</v>
      </c>
      <c r="J9" s="37">
        <v>16</v>
      </c>
      <c r="K9" s="33">
        <f t="shared" si="2"/>
        <v>61.53846153846154</v>
      </c>
      <c r="L9" s="37">
        <v>8</v>
      </c>
      <c r="M9" s="37">
        <v>0</v>
      </c>
      <c r="N9" s="33">
        <f t="shared" si="3"/>
        <v>0</v>
      </c>
      <c r="O9" s="37">
        <v>181</v>
      </c>
      <c r="P9" s="103">
        <v>118</v>
      </c>
      <c r="Q9" s="33">
        <f t="shared" si="4"/>
        <v>65.193370165745861</v>
      </c>
      <c r="R9" s="103">
        <v>26</v>
      </c>
      <c r="S9" s="37">
        <v>44</v>
      </c>
      <c r="T9" s="103">
        <v>26</v>
      </c>
      <c r="U9" s="33">
        <f t="shared" si="5"/>
        <v>59.090909090909093</v>
      </c>
      <c r="V9" s="34"/>
      <c r="W9" s="40"/>
    </row>
    <row r="10" spans="1:25" s="41" customFormat="1" ht="18" customHeight="1" x14ac:dyDescent="0.25">
      <c r="A10" s="104" t="s">
        <v>63</v>
      </c>
      <c r="B10" s="37">
        <v>143</v>
      </c>
      <c r="C10" s="37">
        <v>149</v>
      </c>
      <c r="D10" s="37">
        <v>133</v>
      </c>
      <c r="E10" s="33">
        <f t="shared" si="0"/>
        <v>89.261744966442961</v>
      </c>
      <c r="F10" s="37">
        <v>49</v>
      </c>
      <c r="G10" s="37">
        <v>32</v>
      </c>
      <c r="H10" s="33">
        <f t="shared" si="1"/>
        <v>65.306122448979593</v>
      </c>
      <c r="I10" s="37">
        <v>7</v>
      </c>
      <c r="J10" s="37">
        <v>4</v>
      </c>
      <c r="K10" s="33">
        <f t="shared" si="2"/>
        <v>57.142857142857139</v>
      </c>
      <c r="L10" s="37">
        <v>8</v>
      </c>
      <c r="M10" s="37">
        <v>1</v>
      </c>
      <c r="N10" s="33">
        <f t="shared" si="3"/>
        <v>12.5</v>
      </c>
      <c r="O10" s="37">
        <v>149</v>
      </c>
      <c r="P10" s="103">
        <v>132</v>
      </c>
      <c r="Q10" s="33">
        <f t="shared" si="4"/>
        <v>88.590604026845639</v>
      </c>
      <c r="R10" s="103">
        <v>23</v>
      </c>
      <c r="S10" s="37">
        <v>34</v>
      </c>
      <c r="T10" s="103">
        <v>20</v>
      </c>
      <c r="U10" s="33">
        <f t="shared" si="5"/>
        <v>58.82352941176471</v>
      </c>
      <c r="V10" s="34"/>
      <c r="W10" s="40"/>
    </row>
    <row r="11" spans="1:25" s="41" customFormat="1" ht="18" customHeight="1" x14ac:dyDescent="0.25">
      <c r="A11" s="104" t="s">
        <v>64</v>
      </c>
      <c r="B11" s="37">
        <v>321</v>
      </c>
      <c r="C11" s="37">
        <v>391</v>
      </c>
      <c r="D11" s="37">
        <v>306</v>
      </c>
      <c r="E11" s="33">
        <f t="shared" si="0"/>
        <v>78.260869565217391</v>
      </c>
      <c r="F11" s="37">
        <v>101</v>
      </c>
      <c r="G11" s="37">
        <v>81</v>
      </c>
      <c r="H11" s="33">
        <f t="shared" si="1"/>
        <v>80.198019801980209</v>
      </c>
      <c r="I11" s="37">
        <v>28</v>
      </c>
      <c r="J11" s="37">
        <v>29</v>
      </c>
      <c r="K11" s="33">
        <f t="shared" si="2"/>
        <v>103.57142857142858</v>
      </c>
      <c r="L11" s="37">
        <v>21</v>
      </c>
      <c r="M11" s="37">
        <v>24</v>
      </c>
      <c r="N11" s="33">
        <f t="shared" si="3"/>
        <v>114.28571428571428</v>
      </c>
      <c r="O11" s="37">
        <v>381</v>
      </c>
      <c r="P11" s="103">
        <v>303</v>
      </c>
      <c r="Q11" s="33">
        <f t="shared" si="4"/>
        <v>79.527559055118118</v>
      </c>
      <c r="R11" s="103">
        <v>55</v>
      </c>
      <c r="S11" s="37">
        <v>82</v>
      </c>
      <c r="T11" s="103">
        <v>55</v>
      </c>
      <c r="U11" s="33">
        <f t="shared" si="5"/>
        <v>67.073170731707322</v>
      </c>
      <c r="V11" s="34"/>
      <c r="W11" s="40"/>
    </row>
    <row r="12" spans="1:25" s="41" customFormat="1" ht="18" customHeight="1" x14ac:dyDescent="0.25">
      <c r="A12" s="104" t="s">
        <v>65</v>
      </c>
      <c r="B12" s="37">
        <v>84</v>
      </c>
      <c r="C12" s="37">
        <v>83</v>
      </c>
      <c r="D12" s="37">
        <v>84</v>
      </c>
      <c r="E12" s="33">
        <f t="shared" si="0"/>
        <v>101.20481927710843</v>
      </c>
      <c r="F12" s="37">
        <v>14</v>
      </c>
      <c r="G12" s="37">
        <v>20</v>
      </c>
      <c r="H12" s="33">
        <f t="shared" si="1"/>
        <v>142.85714285714286</v>
      </c>
      <c r="I12" s="37">
        <v>2</v>
      </c>
      <c r="J12" s="37">
        <v>7</v>
      </c>
      <c r="K12" s="33">
        <f t="shared" si="2"/>
        <v>350</v>
      </c>
      <c r="L12" s="37">
        <v>0</v>
      </c>
      <c r="M12" s="37">
        <v>2</v>
      </c>
      <c r="N12" s="33" t="s">
        <v>92</v>
      </c>
      <c r="O12" s="37">
        <v>82</v>
      </c>
      <c r="P12" s="103">
        <v>83</v>
      </c>
      <c r="Q12" s="33">
        <f t="shared" si="4"/>
        <v>101.21951219512195</v>
      </c>
      <c r="R12" s="103">
        <v>36</v>
      </c>
      <c r="S12" s="37">
        <v>26</v>
      </c>
      <c r="T12" s="103">
        <v>36</v>
      </c>
      <c r="U12" s="33">
        <f t="shared" si="5"/>
        <v>138.46153846153845</v>
      </c>
      <c r="V12" s="34"/>
      <c r="W12" s="40"/>
    </row>
    <row r="13" spans="1:25" s="41" customFormat="1" ht="18" customHeight="1" x14ac:dyDescent="0.25">
      <c r="A13" s="104" t="s">
        <v>66</v>
      </c>
      <c r="B13" s="37">
        <v>266</v>
      </c>
      <c r="C13" s="37">
        <v>442</v>
      </c>
      <c r="D13" s="37">
        <v>262</v>
      </c>
      <c r="E13" s="33">
        <f t="shared" si="0"/>
        <v>59.276018099547514</v>
      </c>
      <c r="F13" s="37">
        <v>112</v>
      </c>
      <c r="G13" s="37">
        <v>59</v>
      </c>
      <c r="H13" s="33">
        <f t="shared" si="1"/>
        <v>52.678571428571431</v>
      </c>
      <c r="I13" s="37">
        <v>21</v>
      </c>
      <c r="J13" s="37">
        <v>19</v>
      </c>
      <c r="K13" s="33">
        <f t="shared" si="2"/>
        <v>90.476190476190482</v>
      </c>
      <c r="L13" s="37">
        <v>16</v>
      </c>
      <c r="M13" s="37">
        <v>5</v>
      </c>
      <c r="N13" s="33">
        <f t="shared" si="3"/>
        <v>31.25</v>
      </c>
      <c r="O13" s="37">
        <v>434</v>
      </c>
      <c r="P13" s="103">
        <v>260</v>
      </c>
      <c r="Q13" s="33">
        <f t="shared" si="4"/>
        <v>59.907834101382484</v>
      </c>
      <c r="R13" s="103">
        <v>52</v>
      </c>
      <c r="S13" s="37">
        <v>86</v>
      </c>
      <c r="T13" s="103">
        <v>51</v>
      </c>
      <c r="U13" s="33">
        <f t="shared" si="5"/>
        <v>59.302325581395351</v>
      </c>
      <c r="V13" s="34"/>
      <c r="W13" s="40"/>
    </row>
    <row r="14" spans="1:25" s="41" customFormat="1" ht="18" customHeight="1" x14ac:dyDescent="0.25">
      <c r="A14" s="104" t="s">
        <v>67</v>
      </c>
      <c r="B14" s="37">
        <v>82</v>
      </c>
      <c r="C14" s="37">
        <v>126</v>
      </c>
      <c r="D14" s="37">
        <v>81</v>
      </c>
      <c r="E14" s="33">
        <f t="shared" si="0"/>
        <v>64.285714285714292</v>
      </c>
      <c r="F14" s="37">
        <v>27</v>
      </c>
      <c r="G14" s="37">
        <v>18</v>
      </c>
      <c r="H14" s="33">
        <f t="shared" si="1"/>
        <v>66.666666666666657</v>
      </c>
      <c r="I14" s="37">
        <v>6</v>
      </c>
      <c r="J14" s="37">
        <v>7</v>
      </c>
      <c r="K14" s="33">
        <f t="shared" si="2"/>
        <v>116.66666666666667</v>
      </c>
      <c r="L14" s="37">
        <v>2</v>
      </c>
      <c r="M14" s="37">
        <v>3</v>
      </c>
      <c r="N14" s="33">
        <f t="shared" si="3"/>
        <v>150</v>
      </c>
      <c r="O14" s="37">
        <v>126</v>
      </c>
      <c r="P14" s="103">
        <v>81</v>
      </c>
      <c r="Q14" s="33">
        <f t="shared" si="4"/>
        <v>64.285714285714292</v>
      </c>
      <c r="R14" s="103">
        <v>21</v>
      </c>
      <c r="S14" s="37">
        <v>27</v>
      </c>
      <c r="T14" s="103">
        <v>20</v>
      </c>
      <c r="U14" s="33">
        <f t="shared" si="5"/>
        <v>74.074074074074076</v>
      </c>
      <c r="V14" s="34"/>
      <c r="W14" s="40"/>
    </row>
    <row r="15" spans="1:25" s="41" customFormat="1" ht="18" customHeight="1" x14ac:dyDescent="0.25">
      <c r="A15" s="104" t="s">
        <v>68</v>
      </c>
      <c r="B15" s="37">
        <v>219</v>
      </c>
      <c r="C15" s="37">
        <v>302</v>
      </c>
      <c r="D15" s="37">
        <v>214</v>
      </c>
      <c r="E15" s="33">
        <f t="shared" si="0"/>
        <v>70.860927152317871</v>
      </c>
      <c r="F15" s="37">
        <v>76</v>
      </c>
      <c r="G15" s="37">
        <v>34</v>
      </c>
      <c r="H15" s="33">
        <f t="shared" si="1"/>
        <v>44.736842105263158</v>
      </c>
      <c r="I15" s="37">
        <v>19</v>
      </c>
      <c r="J15" s="37">
        <v>12</v>
      </c>
      <c r="K15" s="33">
        <f t="shared" si="2"/>
        <v>63.157894736842103</v>
      </c>
      <c r="L15" s="37">
        <v>10</v>
      </c>
      <c r="M15" s="37">
        <v>6</v>
      </c>
      <c r="N15" s="33">
        <f t="shared" si="3"/>
        <v>60</v>
      </c>
      <c r="O15" s="37">
        <v>295</v>
      </c>
      <c r="P15" s="103">
        <v>212</v>
      </c>
      <c r="Q15" s="33">
        <f t="shared" si="4"/>
        <v>71.86440677966101</v>
      </c>
      <c r="R15" s="103">
        <v>54</v>
      </c>
      <c r="S15" s="37">
        <v>74</v>
      </c>
      <c r="T15" s="103">
        <v>50</v>
      </c>
      <c r="U15" s="33">
        <f t="shared" si="5"/>
        <v>67.567567567567565</v>
      </c>
      <c r="V15" s="34"/>
      <c r="W15" s="40"/>
    </row>
    <row r="16" spans="1:25" s="41" customFormat="1" ht="18" customHeight="1" x14ac:dyDescent="0.25">
      <c r="A16" s="104" t="s">
        <v>69</v>
      </c>
      <c r="B16" s="37">
        <v>224</v>
      </c>
      <c r="C16" s="37">
        <v>311</v>
      </c>
      <c r="D16" s="37">
        <v>219</v>
      </c>
      <c r="E16" s="33">
        <f t="shared" si="0"/>
        <v>70.418006430868161</v>
      </c>
      <c r="F16" s="37">
        <v>90</v>
      </c>
      <c r="G16" s="37">
        <v>61</v>
      </c>
      <c r="H16" s="33">
        <f t="shared" si="1"/>
        <v>67.777777777777786</v>
      </c>
      <c r="I16" s="37">
        <v>12</v>
      </c>
      <c r="J16" s="37">
        <v>10</v>
      </c>
      <c r="K16" s="33">
        <f t="shared" si="2"/>
        <v>83.333333333333343</v>
      </c>
      <c r="L16" s="37">
        <v>3</v>
      </c>
      <c r="M16" s="37">
        <v>1</v>
      </c>
      <c r="N16" s="33">
        <f t="shared" si="3"/>
        <v>33.333333333333329</v>
      </c>
      <c r="O16" s="37">
        <v>292</v>
      </c>
      <c r="P16" s="103">
        <v>214</v>
      </c>
      <c r="Q16" s="33">
        <f t="shared" si="4"/>
        <v>73.287671232876718</v>
      </c>
      <c r="R16" s="103">
        <v>38</v>
      </c>
      <c r="S16" s="37">
        <v>74</v>
      </c>
      <c r="T16" s="103">
        <v>37</v>
      </c>
      <c r="U16" s="33">
        <f t="shared" si="5"/>
        <v>50</v>
      </c>
      <c r="V16" s="34"/>
      <c r="W16" s="40"/>
    </row>
    <row r="17" spans="1:23" s="41" customFormat="1" ht="18" customHeight="1" x14ac:dyDescent="0.25">
      <c r="A17" s="104" t="s">
        <v>70</v>
      </c>
      <c r="B17" s="37">
        <v>199</v>
      </c>
      <c r="C17" s="37">
        <v>314</v>
      </c>
      <c r="D17" s="37">
        <v>191</v>
      </c>
      <c r="E17" s="33">
        <f t="shared" si="0"/>
        <v>60.828025477707001</v>
      </c>
      <c r="F17" s="37">
        <v>77</v>
      </c>
      <c r="G17" s="37">
        <v>37</v>
      </c>
      <c r="H17" s="33">
        <f t="shared" si="1"/>
        <v>48.051948051948052</v>
      </c>
      <c r="I17" s="37">
        <v>25</v>
      </c>
      <c r="J17" s="37">
        <v>15</v>
      </c>
      <c r="K17" s="33">
        <f t="shared" si="2"/>
        <v>60</v>
      </c>
      <c r="L17" s="37">
        <v>71</v>
      </c>
      <c r="M17" s="37">
        <v>6</v>
      </c>
      <c r="N17" s="33">
        <f t="shared" si="3"/>
        <v>8.4507042253521121</v>
      </c>
      <c r="O17" s="37">
        <v>300</v>
      </c>
      <c r="P17" s="103">
        <v>189</v>
      </c>
      <c r="Q17" s="33">
        <f t="shared" si="4"/>
        <v>63</v>
      </c>
      <c r="R17" s="103">
        <v>48</v>
      </c>
      <c r="S17" s="37">
        <v>61</v>
      </c>
      <c r="T17" s="103">
        <v>47</v>
      </c>
      <c r="U17" s="33">
        <f t="shared" si="5"/>
        <v>77.049180327868854</v>
      </c>
      <c r="V17" s="34"/>
      <c r="W17" s="40"/>
    </row>
    <row r="18" spans="1:23" s="41" customFormat="1" ht="18" customHeight="1" x14ac:dyDescent="0.25">
      <c r="A18" s="104" t="s">
        <v>71</v>
      </c>
      <c r="B18" s="37">
        <v>282</v>
      </c>
      <c r="C18" s="37">
        <v>385</v>
      </c>
      <c r="D18" s="37">
        <v>279</v>
      </c>
      <c r="E18" s="33">
        <f t="shared" si="0"/>
        <v>72.467532467532465</v>
      </c>
      <c r="F18" s="37">
        <v>107</v>
      </c>
      <c r="G18" s="37">
        <v>64</v>
      </c>
      <c r="H18" s="33">
        <f t="shared" si="1"/>
        <v>59.813084112149525</v>
      </c>
      <c r="I18" s="37">
        <v>42</v>
      </c>
      <c r="J18" s="37">
        <v>34</v>
      </c>
      <c r="K18" s="33">
        <f t="shared" si="2"/>
        <v>80.952380952380949</v>
      </c>
      <c r="L18" s="37">
        <v>41</v>
      </c>
      <c r="M18" s="37">
        <v>15</v>
      </c>
      <c r="N18" s="33">
        <f t="shared" si="3"/>
        <v>36.585365853658537</v>
      </c>
      <c r="O18" s="37">
        <v>378</v>
      </c>
      <c r="P18" s="103">
        <v>272</v>
      </c>
      <c r="Q18" s="33">
        <f t="shared" si="4"/>
        <v>71.957671957671948</v>
      </c>
      <c r="R18" s="103">
        <v>73</v>
      </c>
      <c r="S18" s="37">
        <v>89</v>
      </c>
      <c r="T18" s="103">
        <v>73</v>
      </c>
      <c r="U18" s="33">
        <f t="shared" si="5"/>
        <v>82.022471910112358</v>
      </c>
      <c r="V18" s="34"/>
      <c r="W18" s="40"/>
    </row>
    <row r="19" spans="1:23" s="41" customFormat="1" ht="18" customHeight="1" x14ac:dyDescent="0.25">
      <c r="A19" s="104" t="s">
        <v>72</v>
      </c>
      <c r="B19" s="37">
        <v>145</v>
      </c>
      <c r="C19" s="37">
        <v>278</v>
      </c>
      <c r="D19" s="37">
        <v>144</v>
      </c>
      <c r="E19" s="33">
        <f t="shared" si="0"/>
        <v>51.798561151079134</v>
      </c>
      <c r="F19" s="37">
        <v>139</v>
      </c>
      <c r="G19" s="37">
        <v>51</v>
      </c>
      <c r="H19" s="33">
        <f t="shared" si="1"/>
        <v>36.690647482014391</v>
      </c>
      <c r="I19" s="37">
        <v>18</v>
      </c>
      <c r="J19" s="37">
        <v>15</v>
      </c>
      <c r="K19" s="33">
        <f t="shared" si="2"/>
        <v>83.333333333333343</v>
      </c>
      <c r="L19" s="37">
        <v>44</v>
      </c>
      <c r="M19" s="37">
        <v>5</v>
      </c>
      <c r="N19" s="33">
        <f t="shared" si="3"/>
        <v>11.363636363636363</v>
      </c>
      <c r="O19" s="37">
        <v>278</v>
      </c>
      <c r="P19" s="103">
        <v>144</v>
      </c>
      <c r="Q19" s="33">
        <f t="shared" si="4"/>
        <v>51.798561151079134</v>
      </c>
      <c r="R19" s="103">
        <v>24</v>
      </c>
      <c r="S19" s="37">
        <v>46</v>
      </c>
      <c r="T19" s="103">
        <v>24</v>
      </c>
      <c r="U19" s="33">
        <f t="shared" si="5"/>
        <v>52.173913043478258</v>
      </c>
      <c r="V19" s="34"/>
      <c r="W19" s="40"/>
    </row>
    <row r="20" spans="1:23" s="41" customFormat="1" ht="18" customHeight="1" x14ac:dyDescent="0.25">
      <c r="A20" s="104" t="s">
        <v>73</v>
      </c>
      <c r="B20" s="37">
        <v>354</v>
      </c>
      <c r="C20" s="37">
        <v>571</v>
      </c>
      <c r="D20" s="37">
        <v>349</v>
      </c>
      <c r="E20" s="33">
        <f t="shared" si="0"/>
        <v>61.120840630472848</v>
      </c>
      <c r="F20" s="37">
        <v>209</v>
      </c>
      <c r="G20" s="37">
        <v>113</v>
      </c>
      <c r="H20" s="33">
        <f t="shared" si="1"/>
        <v>54.066985645933016</v>
      </c>
      <c r="I20" s="37">
        <v>57</v>
      </c>
      <c r="J20" s="37">
        <v>25</v>
      </c>
      <c r="K20" s="33">
        <f t="shared" si="2"/>
        <v>43.859649122807014</v>
      </c>
      <c r="L20" s="37">
        <v>63</v>
      </c>
      <c r="M20" s="37">
        <v>35</v>
      </c>
      <c r="N20" s="33">
        <f t="shared" si="3"/>
        <v>55.555555555555557</v>
      </c>
      <c r="O20" s="37">
        <v>556</v>
      </c>
      <c r="P20" s="103">
        <v>342</v>
      </c>
      <c r="Q20" s="33">
        <f t="shared" si="4"/>
        <v>61.510791366906467</v>
      </c>
      <c r="R20" s="103">
        <v>61</v>
      </c>
      <c r="S20" s="37">
        <v>132</v>
      </c>
      <c r="T20" s="103">
        <v>59</v>
      </c>
      <c r="U20" s="33">
        <f t="shared" si="5"/>
        <v>44.696969696969695</v>
      </c>
      <c r="V20" s="34"/>
      <c r="W20" s="40"/>
    </row>
    <row r="21" spans="1:23" s="41" customFormat="1" ht="18" customHeight="1" x14ac:dyDescent="0.25">
      <c r="A21" s="104" t="s">
        <v>74</v>
      </c>
      <c r="B21" s="37">
        <v>118</v>
      </c>
      <c r="C21" s="37">
        <v>153</v>
      </c>
      <c r="D21" s="37">
        <v>116</v>
      </c>
      <c r="E21" s="33">
        <f t="shared" si="0"/>
        <v>75.816993464052288</v>
      </c>
      <c r="F21" s="37">
        <v>46</v>
      </c>
      <c r="G21" s="37">
        <v>21</v>
      </c>
      <c r="H21" s="33">
        <f t="shared" si="1"/>
        <v>45.652173913043477</v>
      </c>
      <c r="I21" s="37">
        <v>10</v>
      </c>
      <c r="J21" s="37">
        <v>9</v>
      </c>
      <c r="K21" s="33">
        <f t="shared" si="2"/>
        <v>90</v>
      </c>
      <c r="L21" s="37">
        <v>2</v>
      </c>
      <c r="M21" s="37">
        <v>3</v>
      </c>
      <c r="N21" s="33">
        <f t="shared" si="3"/>
        <v>150</v>
      </c>
      <c r="O21" s="37">
        <v>153</v>
      </c>
      <c r="P21" s="103">
        <v>114</v>
      </c>
      <c r="Q21" s="33">
        <f t="shared" si="4"/>
        <v>74.509803921568633</v>
      </c>
      <c r="R21" s="103">
        <v>34</v>
      </c>
      <c r="S21" s="37">
        <v>35</v>
      </c>
      <c r="T21" s="103">
        <v>33</v>
      </c>
      <c r="U21" s="33">
        <f t="shared" si="5"/>
        <v>94.285714285714278</v>
      </c>
      <c r="V21" s="34"/>
      <c r="W21" s="40"/>
    </row>
    <row r="22" spans="1:23" s="41" customFormat="1" ht="18" customHeight="1" x14ac:dyDescent="0.25">
      <c r="A22" s="104" t="s">
        <v>75</v>
      </c>
      <c r="B22" s="37">
        <v>481</v>
      </c>
      <c r="C22" s="37">
        <v>697</v>
      </c>
      <c r="D22" s="37">
        <v>467</v>
      </c>
      <c r="E22" s="33">
        <f t="shared" si="0"/>
        <v>67.001434720229554</v>
      </c>
      <c r="F22" s="37">
        <v>136</v>
      </c>
      <c r="G22" s="37">
        <v>100</v>
      </c>
      <c r="H22" s="33">
        <f t="shared" si="1"/>
        <v>73.529411764705884</v>
      </c>
      <c r="I22" s="37">
        <v>19</v>
      </c>
      <c r="J22" s="37">
        <v>30</v>
      </c>
      <c r="K22" s="33">
        <f t="shared" si="2"/>
        <v>157.89473684210526</v>
      </c>
      <c r="L22" s="37">
        <v>63</v>
      </c>
      <c r="M22" s="37">
        <v>27</v>
      </c>
      <c r="N22" s="33">
        <f t="shared" si="3"/>
        <v>42.857142857142854</v>
      </c>
      <c r="O22" s="37">
        <v>688</v>
      </c>
      <c r="P22" s="103">
        <v>466</v>
      </c>
      <c r="Q22" s="33">
        <f t="shared" si="4"/>
        <v>67.732558139534888</v>
      </c>
      <c r="R22" s="103">
        <v>94</v>
      </c>
      <c r="S22" s="37">
        <v>163</v>
      </c>
      <c r="T22" s="103">
        <v>93</v>
      </c>
      <c r="U22" s="33">
        <f t="shared" si="5"/>
        <v>57.055214723926383</v>
      </c>
      <c r="V22" s="34"/>
      <c r="W22" s="40"/>
    </row>
    <row r="23" spans="1:23" s="41" customFormat="1" ht="18" customHeight="1" x14ac:dyDescent="0.25">
      <c r="A23" s="104" t="s">
        <v>35</v>
      </c>
      <c r="B23" s="37">
        <v>660</v>
      </c>
      <c r="C23" s="37">
        <v>757</v>
      </c>
      <c r="D23" s="37">
        <v>653</v>
      </c>
      <c r="E23" s="33">
        <f t="shared" si="0"/>
        <v>86.261558784676353</v>
      </c>
      <c r="F23" s="37">
        <v>216</v>
      </c>
      <c r="G23" s="37">
        <v>142</v>
      </c>
      <c r="H23" s="33">
        <f t="shared" si="1"/>
        <v>65.740740740740748</v>
      </c>
      <c r="I23" s="37">
        <v>26</v>
      </c>
      <c r="J23" s="37">
        <v>25</v>
      </c>
      <c r="K23" s="33">
        <f t="shared" si="2"/>
        <v>96.15384615384616</v>
      </c>
      <c r="L23" s="37">
        <v>49</v>
      </c>
      <c r="M23" s="37">
        <v>13</v>
      </c>
      <c r="N23" s="33">
        <f t="shared" si="3"/>
        <v>26.530612244897959</v>
      </c>
      <c r="O23" s="37">
        <v>744</v>
      </c>
      <c r="P23" s="103">
        <v>644</v>
      </c>
      <c r="Q23" s="33">
        <f t="shared" si="4"/>
        <v>86.55913978494624</v>
      </c>
      <c r="R23" s="103">
        <v>177</v>
      </c>
      <c r="S23" s="37">
        <v>180</v>
      </c>
      <c r="T23" s="103">
        <v>177</v>
      </c>
      <c r="U23" s="33">
        <f t="shared" si="5"/>
        <v>98.333333333333329</v>
      </c>
      <c r="V23" s="34"/>
      <c r="W23" s="40"/>
    </row>
    <row r="24" spans="1:23" s="41" customFormat="1" ht="18" customHeight="1" x14ac:dyDescent="0.25">
      <c r="A24" s="104" t="s">
        <v>76</v>
      </c>
      <c r="B24" s="37">
        <v>1338</v>
      </c>
      <c r="C24" s="37">
        <v>1960</v>
      </c>
      <c r="D24" s="37">
        <v>1276</v>
      </c>
      <c r="E24" s="33">
        <f t="shared" si="0"/>
        <v>65.102040816326536</v>
      </c>
      <c r="F24" s="37">
        <v>279</v>
      </c>
      <c r="G24" s="37">
        <v>208</v>
      </c>
      <c r="H24" s="33">
        <f t="shared" si="1"/>
        <v>74.551971326164875</v>
      </c>
      <c r="I24" s="37">
        <v>37</v>
      </c>
      <c r="J24" s="37">
        <v>42</v>
      </c>
      <c r="K24" s="33">
        <f t="shared" si="2"/>
        <v>113.51351351351352</v>
      </c>
      <c r="L24" s="37">
        <v>110</v>
      </c>
      <c r="M24" s="37">
        <v>17</v>
      </c>
      <c r="N24" s="33">
        <f t="shared" si="3"/>
        <v>15.454545454545453</v>
      </c>
      <c r="O24" s="37">
        <v>1922</v>
      </c>
      <c r="P24" s="103">
        <v>1263</v>
      </c>
      <c r="Q24" s="33">
        <f t="shared" si="4"/>
        <v>65.712799167533817</v>
      </c>
      <c r="R24" s="103">
        <v>280</v>
      </c>
      <c r="S24" s="37">
        <v>523</v>
      </c>
      <c r="T24" s="103">
        <v>275</v>
      </c>
      <c r="U24" s="33">
        <f t="shared" si="5"/>
        <v>52.581261950286809</v>
      </c>
      <c r="V24" s="34"/>
      <c r="W24" s="40"/>
    </row>
    <row r="25" spans="1:23" s="41" customFormat="1" ht="18" customHeight="1" x14ac:dyDescent="0.25">
      <c r="A25" s="104" t="s">
        <v>77</v>
      </c>
      <c r="B25" s="37">
        <v>487</v>
      </c>
      <c r="C25" s="37">
        <v>649</v>
      </c>
      <c r="D25" s="37">
        <v>470</v>
      </c>
      <c r="E25" s="33">
        <f t="shared" si="0"/>
        <v>72.419106317411391</v>
      </c>
      <c r="F25" s="37">
        <v>158</v>
      </c>
      <c r="G25" s="37">
        <v>104</v>
      </c>
      <c r="H25" s="33">
        <f t="shared" si="1"/>
        <v>65.822784810126578</v>
      </c>
      <c r="I25" s="37">
        <v>17</v>
      </c>
      <c r="J25" s="37">
        <v>20</v>
      </c>
      <c r="K25" s="33">
        <f t="shared" si="2"/>
        <v>117.64705882352942</v>
      </c>
      <c r="L25" s="37">
        <v>82</v>
      </c>
      <c r="M25" s="37">
        <v>22</v>
      </c>
      <c r="N25" s="33">
        <f t="shared" si="3"/>
        <v>26.829268292682929</v>
      </c>
      <c r="O25" s="37">
        <v>639</v>
      </c>
      <c r="P25" s="103">
        <v>458</v>
      </c>
      <c r="Q25" s="33">
        <f t="shared" si="4"/>
        <v>71.674491392801258</v>
      </c>
      <c r="R25" s="103">
        <v>91</v>
      </c>
      <c r="S25" s="37">
        <v>182</v>
      </c>
      <c r="T25" s="103">
        <v>91</v>
      </c>
      <c r="U25" s="33">
        <f t="shared" si="5"/>
        <v>50</v>
      </c>
      <c r="V25" s="34"/>
      <c r="W25" s="40"/>
    </row>
    <row r="26" spans="1:23" ht="18" customHeight="1" x14ac:dyDescent="0.2">
      <c r="A26" s="43"/>
      <c r="B26" s="271" t="s">
        <v>80</v>
      </c>
      <c r="C26" s="271"/>
      <c r="D26" s="271"/>
      <c r="E26" s="271"/>
      <c r="F26" s="271"/>
      <c r="G26" s="271"/>
      <c r="H26" s="271"/>
      <c r="I26" s="271"/>
      <c r="J26" s="271"/>
      <c r="K26" s="271"/>
      <c r="L26" s="222"/>
      <c r="M26" s="222"/>
      <c r="N26" s="222"/>
      <c r="O26" s="45"/>
      <c r="P26" s="45"/>
      <c r="Q26" s="45"/>
      <c r="R26" s="45"/>
      <c r="S26" s="45"/>
      <c r="T26" s="45"/>
      <c r="U26" s="45"/>
    </row>
    <row r="27" spans="1:23" x14ac:dyDescent="0.2">
      <c r="A27" s="46"/>
      <c r="B27" s="272"/>
      <c r="C27" s="272"/>
      <c r="D27" s="272"/>
      <c r="E27" s="272"/>
      <c r="F27" s="272"/>
      <c r="G27" s="272"/>
      <c r="H27" s="272"/>
      <c r="I27" s="272"/>
      <c r="J27" s="272"/>
      <c r="K27" s="272"/>
      <c r="L27" s="223"/>
      <c r="M27" s="223"/>
      <c r="N27" s="223"/>
      <c r="O27" s="47"/>
      <c r="P27" s="47"/>
      <c r="Q27" s="47"/>
      <c r="R27" s="47"/>
      <c r="S27" s="47"/>
      <c r="T27" s="47"/>
      <c r="U27" s="47"/>
    </row>
    <row r="28" spans="1:23" x14ac:dyDescent="0.2"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23"/>
      <c r="M28" s="223"/>
      <c r="N28" s="223"/>
      <c r="O28" s="47"/>
      <c r="P28" s="47"/>
      <c r="Q28" s="47"/>
      <c r="R28" s="47"/>
      <c r="S28" s="47"/>
      <c r="T28" s="47"/>
      <c r="U28" s="47"/>
    </row>
    <row r="29" spans="1:23" x14ac:dyDescent="0.2">
      <c r="B29" s="272"/>
      <c r="C29" s="272"/>
      <c r="D29" s="272"/>
      <c r="E29" s="272"/>
      <c r="F29" s="272"/>
      <c r="G29" s="272"/>
      <c r="H29" s="272"/>
      <c r="I29" s="272"/>
      <c r="J29" s="272"/>
      <c r="K29" s="272"/>
      <c r="L29" s="47"/>
      <c r="M29" s="47"/>
      <c r="N29" s="47"/>
      <c r="O29" s="47"/>
      <c r="P29" s="47"/>
      <c r="Q29" s="47"/>
      <c r="R29" s="47"/>
      <c r="S29" s="47"/>
      <c r="T29" s="47"/>
      <c r="U29" s="47"/>
    </row>
    <row r="30" spans="1:23" ht="18" customHeight="1" x14ac:dyDescent="0.2"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47"/>
      <c r="M30" s="47"/>
      <c r="N30" s="47"/>
      <c r="O30" s="47"/>
      <c r="P30" s="47"/>
      <c r="Q30" s="47"/>
      <c r="R30" s="47"/>
      <c r="S30" s="47"/>
      <c r="T30" s="47"/>
      <c r="U30" s="47"/>
    </row>
    <row r="31" spans="1:23" x14ac:dyDescent="0.2"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</row>
    <row r="32" spans="1:23" x14ac:dyDescent="0.2"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</row>
    <row r="33" spans="9:21" x14ac:dyDescent="0.2"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</row>
    <row r="34" spans="9:21" x14ac:dyDescent="0.2"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</row>
    <row r="35" spans="9:21" x14ac:dyDescent="0.2"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</row>
    <row r="36" spans="9:21" x14ac:dyDescent="0.2"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</row>
    <row r="37" spans="9:21" x14ac:dyDescent="0.2"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</row>
    <row r="38" spans="9:21" x14ac:dyDescent="0.2"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</row>
    <row r="39" spans="9:21" x14ac:dyDescent="0.2"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</row>
    <row r="40" spans="9:21" x14ac:dyDescent="0.2"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</row>
    <row r="41" spans="9:21" x14ac:dyDescent="0.2"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</row>
    <row r="42" spans="9:21" x14ac:dyDescent="0.2"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</row>
    <row r="43" spans="9:21" x14ac:dyDescent="0.2"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</row>
    <row r="44" spans="9:21" x14ac:dyDescent="0.2"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</row>
    <row r="45" spans="9:21" x14ac:dyDescent="0.2"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</row>
    <row r="46" spans="9:21" x14ac:dyDescent="0.2"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</row>
    <row r="47" spans="9:21" x14ac:dyDescent="0.2"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</row>
    <row r="48" spans="9:21" x14ac:dyDescent="0.2"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</row>
    <row r="49" spans="9:21" x14ac:dyDescent="0.2"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</row>
    <row r="50" spans="9:21" x14ac:dyDescent="0.2"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</row>
    <row r="51" spans="9:21" x14ac:dyDescent="0.2"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</row>
    <row r="52" spans="9:21" x14ac:dyDescent="0.2"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</row>
    <row r="53" spans="9:21" x14ac:dyDescent="0.2"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</row>
    <row r="54" spans="9:21" x14ac:dyDescent="0.2"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</row>
    <row r="55" spans="9:21" x14ac:dyDescent="0.2"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</row>
    <row r="56" spans="9:21" x14ac:dyDescent="0.2"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</row>
    <row r="57" spans="9:21" x14ac:dyDescent="0.2"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</row>
    <row r="58" spans="9:21" x14ac:dyDescent="0.2"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</row>
    <row r="59" spans="9:21" x14ac:dyDescent="0.2"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</row>
    <row r="60" spans="9:21" x14ac:dyDescent="0.2"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</row>
    <row r="61" spans="9:21" x14ac:dyDescent="0.2"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</row>
    <row r="62" spans="9:21" x14ac:dyDescent="0.2"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</row>
    <row r="63" spans="9:21" x14ac:dyDescent="0.2"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</row>
    <row r="64" spans="9:21" x14ac:dyDescent="0.2"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</row>
    <row r="65" spans="9:21" x14ac:dyDescent="0.2"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</row>
    <row r="66" spans="9:21" x14ac:dyDescent="0.2"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</row>
    <row r="67" spans="9:21" x14ac:dyDescent="0.2"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</row>
    <row r="68" spans="9:21" x14ac:dyDescent="0.2"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</row>
    <row r="69" spans="9:21" x14ac:dyDescent="0.2"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</row>
    <row r="70" spans="9:21" x14ac:dyDescent="0.2"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</row>
    <row r="71" spans="9:21" x14ac:dyDescent="0.2"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</row>
    <row r="72" spans="9:21" x14ac:dyDescent="0.2"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</row>
    <row r="73" spans="9:21" x14ac:dyDescent="0.2"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</row>
    <row r="74" spans="9:21" x14ac:dyDescent="0.2"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</row>
    <row r="75" spans="9:21" x14ac:dyDescent="0.2"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</row>
    <row r="76" spans="9:21" x14ac:dyDescent="0.2"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</row>
    <row r="77" spans="9:21" x14ac:dyDescent="0.2"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</row>
    <row r="78" spans="9:21" x14ac:dyDescent="0.2"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</row>
    <row r="79" spans="9:21" x14ac:dyDescent="0.2"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</row>
  </sheetData>
  <mergeCells count="31">
    <mergeCell ref="S1:U1"/>
    <mergeCell ref="B26:K29"/>
    <mergeCell ref="A3:A5"/>
    <mergeCell ref="C3:E3"/>
    <mergeCell ref="F3:H3"/>
    <mergeCell ref="I3:K3"/>
    <mergeCell ref="U4:U5"/>
    <mergeCell ref="L3:N3"/>
    <mergeCell ref="B4:B5"/>
    <mergeCell ref="C4:C5"/>
    <mergeCell ref="D4:D5"/>
    <mergeCell ref="E4:E5"/>
    <mergeCell ref="F4:F5"/>
    <mergeCell ref="I4:I5"/>
    <mergeCell ref="J4:J5"/>
    <mergeCell ref="K4:K5"/>
    <mergeCell ref="L4:L5"/>
    <mergeCell ref="G4:G5"/>
    <mergeCell ref="H4:H5"/>
    <mergeCell ref="M4:M5"/>
    <mergeCell ref="N4:N5"/>
    <mergeCell ref="B1:N1"/>
    <mergeCell ref="T2:U2"/>
    <mergeCell ref="S3:U3"/>
    <mergeCell ref="O3:Q3"/>
    <mergeCell ref="O4:O5"/>
    <mergeCell ref="P4:P5"/>
    <mergeCell ref="Q4:Q5"/>
    <mergeCell ref="S4:S5"/>
    <mergeCell ref="R4:R5"/>
    <mergeCell ref="T4:T5"/>
  </mergeCells>
  <pageMargins left="0.37" right="0.31496062992125984" top="0.56000000000000005" bottom="0.35433070866141736" header="0.31496062992125984" footer="0.31496062992125984"/>
  <pageSetup paperSize="9" scale="70" orientation="landscape" r:id="rId1"/>
  <colBreaks count="1" manualBreakCount="1">
    <brk id="14" max="2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="70" zoomScaleNormal="70" zoomScaleSheetLayoutView="80" workbookViewId="0">
      <selection activeCell="B20" sqref="B20"/>
    </sheetView>
  </sheetViews>
  <sheetFormatPr defaultColWidth="8" defaultRowHeight="12.75" x14ac:dyDescent="0.2"/>
  <cols>
    <col min="1" max="1" width="60.85546875" style="2" customWidth="1"/>
    <col min="2" max="2" width="21.42578125" style="2" customWidth="1"/>
    <col min="3" max="3" width="22.140625" style="2" customWidth="1"/>
    <col min="4" max="4" width="10.85546875" style="2" customWidth="1"/>
    <col min="5" max="5" width="11.5703125" style="2" customWidth="1"/>
    <col min="6" max="16384" width="8" style="2"/>
  </cols>
  <sheetData>
    <row r="1" spans="1:11" ht="18" customHeight="1" x14ac:dyDescent="0.2">
      <c r="B1" s="274"/>
      <c r="C1" s="274"/>
      <c r="D1" s="274"/>
      <c r="E1" s="274"/>
      <c r="F1" s="113"/>
    </row>
    <row r="2" spans="1:11" ht="54.75" customHeight="1" x14ac:dyDescent="0.2">
      <c r="A2" s="250" t="s">
        <v>43</v>
      </c>
      <c r="B2" s="250"/>
      <c r="C2" s="250"/>
      <c r="D2" s="250"/>
      <c r="E2" s="250"/>
    </row>
    <row r="3" spans="1:11" s="3" customFormat="1" ht="23.25" customHeight="1" x14ac:dyDescent="0.25">
      <c r="A3" s="255" t="s">
        <v>0</v>
      </c>
      <c r="B3" s="251" t="s">
        <v>96</v>
      </c>
      <c r="C3" s="251" t="s">
        <v>97</v>
      </c>
      <c r="D3" s="253" t="s">
        <v>1</v>
      </c>
      <c r="E3" s="254"/>
    </row>
    <row r="4" spans="1:11" s="3" customFormat="1" ht="36" customHeight="1" x14ac:dyDescent="0.25">
      <c r="A4" s="256"/>
      <c r="B4" s="252"/>
      <c r="C4" s="252"/>
      <c r="D4" s="4" t="s">
        <v>2</v>
      </c>
      <c r="E4" s="5" t="s">
        <v>37</v>
      </c>
    </row>
    <row r="5" spans="1:11" s="8" customFormat="1" ht="15.75" customHeight="1" x14ac:dyDescent="0.25">
      <c r="A5" s="6" t="s">
        <v>3</v>
      </c>
      <c r="B5" s="7">
        <v>1</v>
      </c>
      <c r="C5" s="7">
        <v>2</v>
      </c>
      <c r="D5" s="7">
        <v>3</v>
      </c>
      <c r="E5" s="7">
        <v>4</v>
      </c>
    </row>
    <row r="6" spans="1:11" s="8" customFormat="1" ht="27" customHeight="1" x14ac:dyDescent="0.25">
      <c r="A6" s="142" t="s">
        <v>81</v>
      </c>
      <c r="B6" s="143" t="s">
        <v>84</v>
      </c>
      <c r="C6" s="111">
        <f>'4'!B8</f>
        <v>1583</v>
      </c>
      <c r="D6" s="10" t="s">
        <v>84</v>
      </c>
      <c r="E6" s="144" t="s">
        <v>84</v>
      </c>
      <c r="K6" s="11"/>
    </row>
    <row r="7" spans="1:11" s="3" customFormat="1" ht="23.25" customHeight="1" x14ac:dyDescent="0.25">
      <c r="A7" s="142" t="s">
        <v>147</v>
      </c>
      <c r="B7" s="143">
        <f>'4'!C8</f>
        <v>1981</v>
      </c>
      <c r="C7" s="143">
        <f>'4'!D8</f>
        <v>1553</v>
      </c>
      <c r="D7" s="10">
        <f t="shared" ref="D7:D11" si="0">C7/B7*100</f>
        <v>78.394750126198886</v>
      </c>
      <c r="E7" s="144">
        <f t="shared" ref="E7:E11" si="1">C7-B7</f>
        <v>-428</v>
      </c>
      <c r="K7" s="11"/>
    </row>
    <row r="8" spans="1:11" s="3" customFormat="1" ht="42.75" customHeight="1" x14ac:dyDescent="0.25">
      <c r="A8" s="145" t="s">
        <v>31</v>
      </c>
      <c r="B8" s="143">
        <f>'4'!F8</f>
        <v>435</v>
      </c>
      <c r="C8" s="143">
        <f>'4'!G8</f>
        <v>348</v>
      </c>
      <c r="D8" s="10">
        <f t="shared" si="0"/>
        <v>80</v>
      </c>
      <c r="E8" s="144">
        <f t="shared" si="1"/>
        <v>-87</v>
      </c>
      <c r="K8" s="11"/>
    </row>
    <row r="9" spans="1:11" s="3" customFormat="1" ht="27.75" customHeight="1" x14ac:dyDescent="0.25">
      <c r="A9" s="142" t="s">
        <v>32</v>
      </c>
      <c r="B9" s="143">
        <f>'4'!I8</f>
        <v>105</v>
      </c>
      <c r="C9" s="143">
        <f>'4'!J8</f>
        <v>107</v>
      </c>
      <c r="D9" s="10">
        <f t="shared" si="0"/>
        <v>101.9047619047619</v>
      </c>
      <c r="E9" s="144">
        <f t="shared" si="1"/>
        <v>2</v>
      </c>
      <c r="K9" s="11"/>
    </row>
    <row r="10" spans="1:11" s="3" customFormat="1" ht="39" customHeight="1" x14ac:dyDescent="0.25">
      <c r="A10" s="142" t="s">
        <v>26</v>
      </c>
      <c r="B10" s="143">
        <f>'4'!L8</f>
        <v>93</v>
      </c>
      <c r="C10" s="143">
        <f>'4'!M8</f>
        <v>46</v>
      </c>
      <c r="D10" s="10">
        <f t="shared" si="0"/>
        <v>49.462365591397848</v>
      </c>
      <c r="E10" s="144">
        <f t="shared" si="1"/>
        <v>-47</v>
      </c>
      <c r="K10" s="11"/>
    </row>
    <row r="11" spans="1:11" s="3" customFormat="1" ht="45" customHeight="1" x14ac:dyDescent="0.25">
      <c r="A11" s="142" t="s">
        <v>33</v>
      </c>
      <c r="B11" s="143">
        <f>'4'!O8</f>
        <v>1940</v>
      </c>
      <c r="C11" s="143">
        <f>'4'!P8</f>
        <v>1538</v>
      </c>
      <c r="D11" s="10">
        <f t="shared" si="0"/>
        <v>79.278350515463913</v>
      </c>
      <c r="E11" s="144">
        <f t="shared" si="1"/>
        <v>-402</v>
      </c>
      <c r="K11" s="11"/>
    </row>
    <row r="12" spans="1:11" s="3" customFormat="1" ht="12.75" customHeight="1" x14ac:dyDescent="0.25">
      <c r="A12" s="275" t="s">
        <v>4</v>
      </c>
      <c r="B12" s="276"/>
      <c r="C12" s="276"/>
      <c r="D12" s="276"/>
      <c r="E12" s="276"/>
      <c r="K12" s="11"/>
    </row>
    <row r="13" spans="1:11" s="3" customFormat="1" ht="15" customHeight="1" x14ac:dyDescent="0.25">
      <c r="A13" s="277"/>
      <c r="B13" s="278"/>
      <c r="C13" s="278"/>
      <c r="D13" s="278"/>
      <c r="E13" s="278"/>
      <c r="K13" s="11"/>
    </row>
    <row r="14" spans="1:11" s="3" customFormat="1" ht="20.25" customHeight="1" x14ac:dyDescent="0.25">
      <c r="A14" s="279" t="s">
        <v>0</v>
      </c>
      <c r="B14" s="261" t="s">
        <v>98</v>
      </c>
      <c r="C14" s="261" t="s">
        <v>99</v>
      </c>
      <c r="D14" s="281" t="s">
        <v>1</v>
      </c>
      <c r="E14" s="282"/>
      <c r="K14" s="11"/>
    </row>
    <row r="15" spans="1:11" ht="35.25" customHeight="1" x14ac:dyDescent="0.2">
      <c r="A15" s="280"/>
      <c r="B15" s="261"/>
      <c r="C15" s="261"/>
      <c r="D15" s="146" t="s">
        <v>2</v>
      </c>
      <c r="E15" s="147" t="s">
        <v>38</v>
      </c>
      <c r="K15" s="11"/>
    </row>
    <row r="16" spans="1:11" ht="24" customHeight="1" x14ac:dyDescent="0.2">
      <c r="A16" s="142" t="s">
        <v>81</v>
      </c>
      <c r="B16" s="148" t="s">
        <v>79</v>
      </c>
      <c r="C16" s="148">
        <f>'4'!R8</f>
        <v>423</v>
      </c>
      <c r="D16" s="149" t="s">
        <v>79</v>
      </c>
      <c r="E16" s="150" t="s">
        <v>79</v>
      </c>
      <c r="K16" s="11"/>
    </row>
    <row r="17" spans="1:11" ht="25.5" customHeight="1" x14ac:dyDescent="0.2">
      <c r="A17" s="151" t="s">
        <v>147</v>
      </c>
      <c r="B17" s="152">
        <f>'4'!S8</f>
        <v>486</v>
      </c>
      <c r="C17" s="148">
        <f>'4'!T8</f>
        <v>420</v>
      </c>
      <c r="D17" s="149">
        <f t="shared" ref="D17" si="2">C17/B17*100</f>
        <v>86.419753086419746</v>
      </c>
      <c r="E17" s="150">
        <f t="shared" ref="E17" si="3">C17-B17</f>
        <v>-66</v>
      </c>
      <c r="K17" s="11"/>
    </row>
    <row r="18" spans="1:11" ht="58.5" customHeight="1" x14ac:dyDescent="0.2">
      <c r="A18" s="271" t="s">
        <v>80</v>
      </c>
      <c r="B18" s="271"/>
      <c r="C18" s="271"/>
      <c r="D18" s="271"/>
      <c r="E18" s="271"/>
    </row>
  </sheetData>
  <mergeCells count="12">
    <mergeCell ref="A18:E18"/>
    <mergeCell ref="B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8"/>
  <sheetViews>
    <sheetView zoomScale="90" zoomScaleNormal="90" zoomScaleSheetLayoutView="90" workbookViewId="0">
      <selection activeCell="K16" sqref="K16"/>
    </sheetView>
  </sheetViews>
  <sheetFormatPr defaultRowHeight="14.25" x14ac:dyDescent="0.2"/>
  <cols>
    <col min="1" max="1" width="27.7109375" style="44" customWidth="1"/>
    <col min="2" max="2" width="13" style="44" customWidth="1"/>
    <col min="3" max="3" width="9.5703125" style="44" customWidth="1"/>
    <col min="4" max="11" width="8.7109375" style="44" customWidth="1"/>
    <col min="12" max="13" width="9.42578125" style="44" customWidth="1"/>
    <col min="14" max="14" width="8.5703125" style="44" customWidth="1"/>
    <col min="15" max="16" width="9.42578125" style="44" customWidth="1"/>
    <col min="17" max="17" width="8.5703125" style="44" customWidth="1"/>
    <col min="18" max="18" width="13.5703125" style="44" customWidth="1"/>
    <col min="19" max="19" width="8.7109375" style="44" customWidth="1"/>
    <col min="20" max="20" width="8.85546875" style="44" customWidth="1"/>
    <col min="21" max="21" width="8.5703125" style="44" customWidth="1"/>
    <col min="22" max="16384" width="9.140625" style="44"/>
  </cols>
  <sheetData>
    <row r="1" spans="1:23" s="22" customFormat="1" ht="25.5" customHeight="1" x14ac:dyDescent="0.25">
      <c r="A1" s="21"/>
      <c r="B1" s="262" t="s">
        <v>85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1"/>
      <c r="P1" s="21"/>
      <c r="Q1" s="21"/>
      <c r="R1" s="21"/>
      <c r="S1" s="369" t="s">
        <v>18</v>
      </c>
      <c r="T1" s="369"/>
      <c r="U1" s="369"/>
    </row>
    <row r="2" spans="1:23" s="22" customFormat="1" ht="21.75" customHeight="1" x14ac:dyDescent="0.25">
      <c r="A2" s="21"/>
      <c r="B2" s="262" t="s">
        <v>101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1"/>
      <c r="P2" s="21"/>
      <c r="Q2" s="21"/>
      <c r="R2" s="21"/>
      <c r="S2" s="21"/>
      <c r="T2" s="21"/>
      <c r="U2" s="21"/>
    </row>
    <row r="3" spans="1:23" s="25" customFormat="1" ht="14.2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6" t="s">
        <v>5</v>
      </c>
      <c r="L3" s="23"/>
      <c r="M3" s="23"/>
      <c r="N3" s="23"/>
      <c r="O3" s="24"/>
      <c r="P3" s="24"/>
      <c r="Q3" s="24"/>
      <c r="R3" s="24"/>
      <c r="T3" s="24"/>
      <c r="U3" s="26" t="s">
        <v>5</v>
      </c>
    </row>
    <row r="4" spans="1:23" s="27" customFormat="1" ht="60" customHeight="1" x14ac:dyDescent="0.25">
      <c r="A4" s="284"/>
      <c r="B4" s="221" t="s">
        <v>88</v>
      </c>
      <c r="C4" s="263" t="s">
        <v>6</v>
      </c>
      <c r="D4" s="263"/>
      <c r="E4" s="263"/>
      <c r="F4" s="263" t="s">
        <v>15</v>
      </c>
      <c r="G4" s="263"/>
      <c r="H4" s="263"/>
      <c r="I4" s="263" t="s">
        <v>9</v>
      </c>
      <c r="J4" s="263"/>
      <c r="K4" s="263"/>
      <c r="L4" s="263" t="s">
        <v>10</v>
      </c>
      <c r="M4" s="263"/>
      <c r="N4" s="263"/>
      <c r="O4" s="268" t="s">
        <v>8</v>
      </c>
      <c r="P4" s="269"/>
      <c r="Q4" s="270"/>
      <c r="R4" s="201" t="s">
        <v>90</v>
      </c>
      <c r="S4" s="263" t="s">
        <v>11</v>
      </c>
      <c r="T4" s="263"/>
      <c r="U4" s="263"/>
    </row>
    <row r="5" spans="1:23" s="28" customFormat="1" ht="16.5" customHeight="1" x14ac:dyDescent="0.25">
      <c r="A5" s="285"/>
      <c r="B5" s="283">
        <v>2022</v>
      </c>
      <c r="C5" s="283">
        <v>2021</v>
      </c>
      <c r="D5" s="283">
        <v>2022</v>
      </c>
      <c r="E5" s="265" t="s">
        <v>2</v>
      </c>
      <c r="F5" s="283">
        <v>2021</v>
      </c>
      <c r="G5" s="283">
        <v>2022</v>
      </c>
      <c r="H5" s="265" t="s">
        <v>2</v>
      </c>
      <c r="I5" s="283">
        <v>2021</v>
      </c>
      <c r="J5" s="283">
        <v>2022</v>
      </c>
      <c r="K5" s="265" t="s">
        <v>2</v>
      </c>
      <c r="L5" s="283">
        <v>2021</v>
      </c>
      <c r="M5" s="283">
        <v>2022</v>
      </c>
      <c r="N5" s="265" t="s">
        <v>2</v>
      </c>
      <c r="O5" s="283">
        <v>2021</v>
      </c>
      <c r="P5" s="283">
        <v>2022</v>
      </c>
      <c r="Q5" s="265" t="s">
        <v>2</v>
      </c>
      <c r="R5" s="283">
        <v>2022</v>
      </c>
      <c r="S5" s="283">
        <v>2021</v>
      </c>
      <c r="T5" s="283">
        <v>2022</v>
      </c>
      <c r="U5" s="265" t="s">
        <v>2</v>
      </c>
    </row>
    <row r="6" spans="1:23" s="28" customFormat="1" ht="6.75" customHeight="1" x14ac:dyDescent="0.25">
      <c r="A6" s="286"/>
      <c r="B6" s="283"/>
      <c r="C6" s="283"/>
      <c r="D6" s="283"/>
      <c r="E6" s="265"/>
      <c r="F6" s="283"/>
      <c r="G6" s="283"/>
      <c r="H6" s="265"/>
      <c r="I6" s="283"/>
      <c r="J6" s="283"/>
      <c r="K6" s="265"/>
      <c r="L6" s="283"/>
      <c r="M6" s="283"/>
      <c r="N6" s="265"/>
      <c r="O6" s="283"/>
      <c r="P6" s="283"/>
      <c r="Q6" s="265"/>
      <c r="R6" s="283"/>
      <c r="S6" s="283"/>
      <c r="T6" s="283"/>
      <c r="U6" s="265"/>
    </row>
    <row r="7" spans="1:23" s="31" customFormat="1" ht="11.25" customHeight="1" x14ac:dyDescent="0.25">
      <c r="A7" s="29" t="s">
        <v>3</v>
      </c>
      <c r="B7" s="30">
        <v>1</v>
      </c>
      <c r="C7" s="30">
        <v>2</v>
      </c>
      <c r="D7" s="30">
        <v>3</v>
      </c>
      <c r="E7" s="30">
        <v>4</v>
      </c>
      <c r="F7" s="30">
        <v>5</v>
      </c>
      <c r="G7" s="30">
        <v>6</v>
      </c>
      <c r="H7" s="30">
        <v>7</v>
      </c>
      <c r="I7" s="30">
        <v>8</v>
      </c>
      <c r="J7" s="30">
        <v>9</v>
      </c>
      <c r="K7" s="30">
        <v>10</v>
      </c>
      <c r="L7" s="30">
        <v>11</v>
      </c>
      <c r="M7" s="30">
        <v>12</v>
      </c>
      <c r="N7" s="30">
        <v>13</v>
      </c>
      <c r="O7" s="30">
        <v>14</v>
      </c>
      <c r="P7" s="30">
        <v>15</v>
      </c>
      <c r="Q7" s="30">
        <v>16</v>
      </c>
      <c r="R7" s="30">
        <v>17</v>
      </c>
      <c r="S7" s="30">
        <v>18</v>
      </c>
      <c r="T7" s="30">
        <v>19</v>
      </c>
      <c r="U7" s="30">
        <v>20</v>
      </c>
    </row>
    <row r="8" spans="1:23" s="35" customFormat="1" ht="16.5" customHeight="1" x14ac:dyDescent="0.25">
      <c r="A8" s="32" t="s">
        <v>34</v>
      </c>
      <c r="B8" s="202">
        <f>SUM(B9:B26)</f>
        <v>1583</v>
      </c>
      <c r="C8" s="202">
        <f>SUM(C9:C26)</f>
        <v>1981</v>
      </c>
      <c r="D8" s="202">
        <f>SUM(D9:D26)</f>
        <v>1553</v>
      </c>
      <c r="E8" s="33">
        <f>D8/C8*100</f>
        <v>78.394750126198886</v>
      </c>
      <c r="F8" s="202">
        <f>SUM(F9:F26)</f>
        <v>435</v>
      </c>
      <c r="G8" s="202">
        <f>SUM(G9:G26)</f>
        <v>348</v>
      </c>
      <c r="H8" s="33">
        <f>G8/F8*100</f>
        <v>80</v>
      </c>
      <c r="I8" s="202">
        <f>SUM(I9:I26)</f>
        <v>105</v>
      </c>
      <c r="J8" s="202">
        <f>SUM(J9:J26)</f>
        <v>107</v>
      </c>
      <c r="K8" s="33">
        <f t="shared" ref="K8:K23" si="0">J8/I8*100</f>
        <v>101.9047619047619</v>
      </c>
      <c r="L8" s="202">
        <f>SUM(L9:L26)</f>
        <v>93</v>
      </c>
      <c r="M8" s="202">
        <f>SUM(M9:M26)</f>
        <v>46</v>
      </c>
      <c r="N8" s="33">
        <f>M8/L8*100</f>
        <v>49.462365591397848</v>
      </c>
      <c r="O8" s="202">
        <f>SUM(O9:O26)</f>
        <v>1940</v>
      </c>
      <c r="P8" s="202">
        <f>SUM(P9:P26)</f>
        <v>1538</v>
      </c>
      <c r="Q8" s="33">
        <f>P8/O8*100</f>
        <v>79.278350515463913</v>
      </c>
      <c r="R8" s="202">
        <f>SUM(R9:R26)</f>
        <v>423</v>
      </c>
      <c r="S8" s="202">
        <f>SUM(S9:S26)</f>
        <v>486</v>
      </c>
      <c r="T8" s="202">
        <f>SUM(T9:T26)</f>
        <v>420</v>
      </c>
      <c r="U8" s="33">
        <f>T8/S8*100</f>
        <v>86.419753086419746</v>
      </c>
      <c r="V8" s="34"/>
    </row>
    <row r="9" spans="1:23" s="41" customFormat="1" ht="16.5" customHeight="1" x14ac:dyDescent="0.25">
      <c r="A9" s="116" t="s">
        <v>61</v>
      </c>
      <c r="B9" s="37">
        <v>94</v>
      </c>
      <c r="C9" s="37">
        <v>115</v>
      </c>
      <c r="D9" s="38">
        <v>94</v>
      </c>
      <c r="E9" s="33">
        <f t="shared" ref="E9:E26" si="1">D9/C9*100</f>
        <v>81.739130434782609</v>
      </c>
      <c r="F9" s="37">
        <v>35</v>
      </c>
      <c r="G9" s="37">
        <v>37</v>
      </c>
      <c r="H9" s="33">
        <f t="shared" ref="H9:H13" si="2">G9/F9*100</f>
        <v>105.71428571428572</v>
      </c>
      <c r="I9" s="37">
        <v>14</v>
      </c>
      <c r="J9" s="37">
        <v>17</v>
      </c>
      <c r="K9" s="33">
        <f t="shared" si="0"/>
        <v>121.42857142857142</v>
      </c>
      <c r="L9" s="37">
        <v>1</v>
      </c>
      <c r="M9" s="37">
        <v>4</v>
      </c>
      <c r="N9" s="33" t="s">
        <v>112</v>
      </c>
      <c r="O9" s="37">
        <v>115</v>
      </c>
      <c r="P9" s="37">
        <v>94</v>
      </c>
      <c r="Q9" s="33">
        <f t="shared" ref="Q9:Q26" si="3">P9/O9*100</f>
        <v>81.739130434782609</v>
      </c>
      <c r="R9" s="37">
        <v>14</v>
      </c>
      <c r="S9" s="37">
        <v>32</v>
      </c>
      <c r="T9" s="37">
        <v>14</v>
      </c>
      <c r="U9" s="33">
        <f t="shared" ref="U9:U26" si="4">T9/S9*100</f>
        <v>43.75</v>
      </c>
      <c r="V9" s="39"/>
      <c r="W9" s="40"/>
    </row>
    <row r="10" spans="1:23" s="42" customFormat="1" ht="16.5" customHeight="1" x14ac:dyDescent="0.25">
      <c r="A10" s="116" t="s">
        <v>62</v>
      </c>
      <c r="B10" s="37">
        <v>40</v>
      </c>
      <c r="C10" s="37">
        <v>49</v>
      </c>
      <c r="D10" s="38">
        <v>36</v>
      </c>
      <c r="E10" s="33">
        <f t="shared" si="1"/>
        <v>73.469387755102048</v>
      </c>
      <c r="F10" s="37">
        <v>18</v>
      </c>
      <c r="G10" s="37">
        <v>10</v>
      </c>
      <c r="H10" s="33">
        <f t="shared" si="2"/>
        <v>55.555555555555557</v>
      </c>
      <c r="I10" s="37">
        <v>11</v>
      </c>
      <c r="J10" s="37">
        <v>4</v>
      </c>
      <c r="K10" s="33">
        <f t="shared" si="0"/>
        <v>36.363636363636367</v>
      </c>
      <c r="L10" s="37">
        <v>1</v>
      </c>
      <c r="M10" s="37">
        <v>0</v>
      </c>
      <c r="N10" s="33">
        <f>M10/L10*100</f>
        <v>0</v>
      </c>
      <c r="O10" s="37">
        <v>48</v>
      </c>
      <c r="P10" s="37">
        <v>36</v>
      </c>
      <c r="Q10" s="33">
        <f t="shared" si="3"/>
        <v>75</v>
      </c>
      <c r="R10" s="37">
        <v>11</v>
      </c>
      <c r="S10" s="37">
        <v>13</v>
      </c>
      <c r="T10" s="37">
        <v>11</v>
      </c>
      <c r="U10" s="33">
        <f t="shared" si="4"/>
        <v>84.615384615384613</v>
      </c>
      <c r="V10" s="39"/>
      <c r="W10" s="40"/>
    </row>
    <row r="11" spans="1:23" s="41" customFormat="1" ht="16.5" customHeight="1" x14ac:dyDescent="0.25">
      <c r="A11" s="116" t="s">
        <v>63</v>
      </c>
      <c r="B11" s="37">
        <v>28</v>
      </c>
      <c r="C11" s="37">
        <v>34</v>
      </c>
      <c r="D11" s="38">
        <v>26</v>
      </c>
      <c r="E11" s="33">
        <f t="shared" si="1"/>
        <v>76.470588235294116</v>
      </c>
      <c r="F11" s="37">
        <v>12</v>
      </c>
      <c r="G11" s="37">
        <v>4</v>
      </c>
      <c r="H11" s="33">
        <f t="shared" si="2"/>
        <v>33.333333333333329</v>
      </c>
      <c r="I11" s="37">
        <v>2</v>
      </c>
      <c r="J11" s="37">
        <v>0</v>
      </c>
      <c r="K11" s="33">
        <f t="shared" si="0"/>
        <v>0</v>
      </c>
      <c r="L11" s="37">
        <v>0</v>
      </c>
      <c r="M11" s="37">
        <v>0</v>
      </c>
      <c r="N11" s="33" t="s">
        <v>92</v>
      </c>
      <c r="O11" s="37">
        <v>34</v>
      </c>
      <c r="P11" s="37">
        <v>26</v>
      </c>
      <c r="Q11" s="33">
        <f t="shared" si="3"/>
        <v>76.470588235294116</v>
      </c>
      <c r="R11" s="37">
        <v>1</v>
      </c>
      <c r="S11" s="37">
        <v>10</v>
      </c>
      <c r="T11" s="37">
        <v>1</v>
      </c>
      <c r="U11" s="33">
        <f t="shared" si="4"/>
        <v>10</v>
      </c>
      <c r="V11" s="39"/>
      <c r="W11" s="40"/>
    </row>
    <row r="12" spans="1:23" s="41" customFormat="1" ht="16.5" customHeight="1" x14ac:dyDescent="0.25">
      <c r="A12" s="116" t="s">
        <v>64</v>
      </c>
      <c r="B12" s="37">
        <v>100</v>
      </c>
      <c r="C12" s="37">
        <v>104</v>
      </c>
      <c r="D12" s="38">
        <v>97</v>
      </c>
      <c r="E12" s="33">
        <f t="shared" si="1"/>
        <v>93.269230769230774</v>
      </c>
      <c r="F12" s="37">
        <v>29</v>
      </c>
      <c r="G12" s="37">
        <v>25</v>
      </c>
      <c r="H12" s="33">
        <f t="shared" si="2"/>
        <v>86.206896551724128</v>
      </c>
      <c r="I12" s="37">
        <v>12</v>
      </c>
      <c r="J12" s="37">
        <v>9</v>
      </c>
      <c r="K12" s="33">
        <f t="shared" si="0"/>
        <v>75</v>
      </c>
      <c r="L12" s="37">
        <v>2</v>
      </c>
      <c r="M12" s="37">
        <v>3</v>
      </c>
      <c r="N12" s="33">
        <f t="shared" ref="N12:N21" si="5">M12/L12*100</f>
        <v>150</v>
      </c>
      <c r="O12" s="37">
        <v>102</v>
      </c>
      <c r="P12" s="37">
        <v>97</v>
      </c>
      <c r="Q12" s="33">
        <f t="shared" si="3"/>
        <v>95.098039215686271</v>
      </c>
      <c r="R12" s="37">
        <v>26</v>
      </c>
      <c r="S12" s="37">
        <v>20</v>
      </c>
      <c r="T12" s="37">
        <v>26</v>
      </c>
      <c r="U12" s="33">
        <f t="shared" si="4"/>
        <v>130</v>
      </c>
      <c r="V12" s="39"/>
      <c r="W12" s="40"/>
    </row>
    <row r="13" spans="1:23" s="41" customFormat="1" ht="16.5" customHeight="1" x14ac:dyDescent="0.25">
      <c r="A13" s="116" t="s">
        <v>65</v>
      </c>
      <c r="B13" s="37">
        <v>41</v>
      </c>
      <c r="C13" s="37">
        <v>38</v>
      </c>
      <c r="D13" s="38">
        <v>41</v>
      </c>
      <c r="E13" s="33">
        <f t="shared" si="1"/>
        <v>107.89473684210526</v>
      </c>
      <c r="F13" s="37">
        <v>6</v>
      </c>
      <c r="G13" s="37">
        <v>7</v>
      </c>
      <c r="H13" s="33">
        <f t="shared" si="2"/>
        <v>116.66666666666667</v>
      </c>
      <c r="I13" s="37">
        <v>1</v>
      </c>
      <c r="J13" s="37">
        <v>2</v>
      </c>
      <c r="K13" s="33" t="s">
        <v>110</v>
      </c>
      <c r="L13" s="37">
        <v>0</v>
      </c>
      <c r="M13" s="37">
        <v>2</v>
      </c>
      <c r="N13" s="33" t="s">
        <v>92</v>
      </c>
      <c r="O13" s="37">
        <v>38</v>
      </c>
      <c r="P13" s="37">
        <v>40</v>
      </c>
      <c r="Q13" s="33">
        <f t="shared" si="3"/>
        <v>105.26315789473684</v>
      </c>
      <c r="R13" s="37">
        <v>19</v>
      </c>
      <c r="S13" s="37">
        <v>14</v>
      </c>
      <c r="T13" s="37">
        <v>19</v>
      </c>
      <c r="U13" s="33">
        <f t="shared" si="4"/>
        <v>135.71428571428572</v>
      </c>
      <c r="V13" s="39"/>
      <c r="W13" s="40"/>
    </row>
    <row r="14" spans="1:23" s="41" customFormat="1" ht="16.5" customHeight="1" x14ac:dyDescent="0.25">
      <c r="A14" s="116" t="s">
        <v>66</v>
      </c>
      <c r="B14" s="37">
        <v>79</v>
      </c>
      <c r="C14" s="37">
        <v>118</v>
      </c>
      <c r="D14" s="38">
        <v>79</v>
      </c>
      <c r="E14" s="33">
        <f t="shared" si="1"/>
        <v>66.949152542372886</v>
      </c>
      <c r="F14" s="37">
        <v>29</v>
      </c>
      <c r="G14" s="37">
        <v>21</v>
      </c>
      <c r="H14" s="33">
        <f t="shared" ref="H14:H26" si="6">G14/F14*100</f>
        <v>72.41379310344827</v>
      </c>
      <c r="I14" s="37">
        <v>8</v>
      </c>
      <c r="J14" s="37">
        <v>9</v>
      </c>
      <c r="K14" s="33">
        <f t="shared" si="0"/>
        <v>112.5</v>
      </c>
      <c r="L14" s="37">
        <v>1</v>
      </c>
      <c r="M14" s="37">
        <v>4</v>
      </c>
      <c r="N14" s="33" t="s">
        <v>112</v>
      </c>
      <c r="O14" s="37">
        <v>114</v>
      </c>
      <c r="P14" s="37">
        <v>79</v>
      </c>
      <c r="Q14" s="33">
        <f t="shared" si="3"/>
        <v>69.298245614035096</v>
      </c>
      <c r="R14" s="37">
        <v>20</v>
      </c>
      <c r="S14" s="37">
        <v>23</v>
      </c>
      <c r="T14" s="37">
        <v>20</v>
      </c>
      <c r="U14" s="33">
        <f t="shared" si="4"/>
        <v>86.956521739130437</v>
      </c>
      <c r="V14" s="39"/>
      <c r="W14" s="40"/>
    </row>
    <row r="15" spans="1:23" s="41" customFormat="1" ht="16.5" customHeight="1" x14ac:dyDescent="0.25">
      <c r="A15" s="116" t="s">
        <v>67</v>
      </c>
      <c r="B15" s="37">
        <v>21</v>
      </c>
      <c r="C15" s="37">
        <v>37</v>
      </c>
      <c r="D15" s="38">
        <v>21</v>
      </c>
      <c r="E15" s="33">
        <f t="shared" si="1"/>
        <v>56.756756756756758</v>
      </c>
      <c r="F15" s="37">
        <v>10</v>
      </c>
      <c r="G15" s="37">
        <v>8</v>
      </c>
      <c r="H15" s="33">
        <f t="shared" si="6"/>
        <v>80</v>
      </c>
      <c r="I15" s="37">
        <v>2</v>
      </c>
      <c r="J15" s="37">
        <v>4</v>
      </c>
      <c r="K15" s="33" t="s">
        <v>110</v>
      </c>
      <c r="L15" s="37">
        <v>0</v>
      </c>
      <c r="M15" s="37">
        <v>0</v>
      </c>
      <c r="N15" s="33" t="s">
        <v>92</v>
      </c>
      <c r="O15" s="37">
        <v>37</v>
      </c>
      <c r="P15" s="37">
        <v>21</v>
      </c>
      <c r="Q15" s="33">
        <f t="shared" si="3"/>
        <v>56.756756756756758</v>
      </c>
      <c r="R15" s="37">
        <v>5</v>
      </c>
      <c r="S15" s="37">
        <v>6</v>
      </c>
      <c r="T15" s="37">
        <v>5</v>
      </c>
      <c r="U15" s="33">
        <f t="shared" si="4"/>
        <v>83.333333333333343</v>
      </c>
      <c r="V15" s="39"/>
      <c r="W15" s="40"/>
    </row>
    <row r="16" spans="1:23" s="41" customFormat="1" ht="16.5" customHeight="1" x14ac:dyDescent="0.25">
      <c r="A16" s="116" t="s">
        <v>68</v>
      </c>
      <c r="B16" s="37">
        <v>39</v>
      </c>
      <c r="C16" s="37">
        <v>59</v>
      </c>
      <c r="D16" s="38">
        <v>39</v>
      </c>
      <c r="E16" s="33">
        <f t="shared" si="1"/>
        <v>66.101694915254242</v>
      </c>
      <c r="F16" s="37">
        <v>14</v>
      </c>
      <c r="G16" s="37">
        <v>6</v>
      </c>
      <c r="H16" s="33">
        <f t="shared" si="6"/>
        <v>42.857142857142854</v>
      </c>
      <c r="I16" s="37">
        <v>0</v>
      </c>
      <c r="J16" s="37">
        <v>1</v>
      </c>
      <c r="K16" s="33" t="s">
        <v>92</v>
      </c>
      <c r="L16" s="37">
        <v>0</v>
      </c>
      <c r="M16" s="37">
        <v>0</v>
      </c>
      <c r="N16" s="33" t="s">
        <v>92</v>
      </c>
      <c r="O16" s="37">
        <v>57</v>
      </c>
      <c r="P16" s="37">
        <v>39</v>
      </c>
      <c r="Q16" s="33">
        <f t="shared" si="3"/>
        <v>68.421052631578945</v>
      </c>
      <c r="R16" s="37">
        <v>9</v>
      </c>
      <c r="S16" s="37">
        <v>15</v>
      </c>
      <c r="T16" s="37">
        <v>9</v>
      </c>
      <c r="U16" s="33">
        <f t="shared" si="4"/>
        <v>60</v>
      </c>
      <c r="V16" s="39"/>
      <c r="W16" s="40"/>
    </row>
    <row r="17" spans="1:23" s="41" customFormat="1" ht="16.5" customHeight="1" x14ac:dyDescent="0.25">
      <c r="A17" s="116" t="s">
        <v>69</v>
      </c>
      <c r="B17" s="37">
        <v>58</v>
      </c>
      <c r="C17" s="37">
        <v>77</v>
      </c>
      <c r="D17" s="38">
        <v>58</v>
      </c>
      <c r="E17" s="33">
        <f t="shared" si="1"/>
        <v>75.324675324675326</v>
      </c>
      <c r="F17" s="37">
        <v>20</v>
      </c>
      <c r="G17" s="37">
        <v>14</v>
      </c>
      <c r="H17" s="33">
        <f t="shared" si="6"/>
        <v>70</v>
      </c>
      <c r="I17" s="37">
        <v>4</v>
      </c>
      <c r="J17" s="37">
        <v>2</v>
      </c>
      <c r="K17" s="33">
        <f t="shared" si="0"/>
        <v>50</v>
      </c>
      <c r="L17" s="37">
        <v>0</v>
      </c>
      <c r="M17" s="37">
        <v>0</v>
      </c>
      <c r="N17" s="33" t="s">
        <v>92</v>
      </c>
      <c r="O17" s="37">
        <v>71</v>
      </c>
      <c r="P17" s="37">
        <v>57</v>
      </c>
      <c r="Q17" s="33">
        <f t="shared" si="3"/>
        <v>80.281690140845072</v>
      </c>
      <c r="R17" s="37">
        <v>7</v>
      </c>
      <c r="S17" s="37">
        <v>23</v>
      </c>
      <c r="T17" s="37">
        <v>7</v>
      </c>
      <c r="U17" s="33">
        <f t="shared" si="4"/>
        <v>30.434782608695656</v>
      </c>
      <c r="V17" s="39"/>
      <c r="W17" s="40"/>
    </row>
    <row r="18" spans="1:23" s="41" customFormat="1" ht="16.5" customHeight="1" x14ac:dyDescent="0.25">
      <c r="A18" s="116" t="s">
        <v>70</v>
      </c>
      <c r="B18" s="37">
        <v>57</v>
      </c>
      <c r="C18" s="37">
        <v>53</v>
      </c>
      <c r="D18" s="38">
        <v>57</v>
      </c>
      <c r="E18" s="33">
        <f t="shared" si="1"/>
        <v>107.54716981132076</v>
      </c>
      <c r="F18" s="37">
        <v>12</v>
      </c>
      <c r="G18" s="37">
        <v>12</v>
      </c>
      <c r="H18" s="33">
        <f t="shared" si="6"/>
        <v>100</v>
      </c>
      <c r="I18" s="37">
        <v>4</v>
      </c>
      <c r="J18" s="37">
        <v>7</v>
      </c>
      <c r="K18" s="33">
        <f t="shared" si="0"/>
        <v>175</v>
      </c>
      <c r="L18" s="37">
        <v>18</v>
      </c>
      <c r="M18" s="37">
        <v>2</v>
      </c>
      <c r="N18" s="33">
        <f t="shared" si="5"/>
        <v>11.111111111111111</v>
      </c>
      <c r="O18" s="37">
        <v>50</v>
      </c>
      <c r="P18" s="37">
        <v>57</v>
      </c>
      <c r="Q18" s="33">
        <f t="shared" si="3"/>
        <v>113.99999999999999</v>
      </c>
      <c r="R18" s="37">
        <v>16</v>
      </c>
      <c r="S18" s="37">
        <v>14</v>
      </c>
      <c r="T18" s="37">
        <v>16</v>
      </c>
      <c r="U18" s="33">
        <f t="shared" si="4"/>
        <v>114.28571428571428</v>
      </c>
      <c r="V18" s="39"/>
      <c r="W18" s="40"/>
    </row>
    <row r="19" spans="1:23" s="41" customFormat="1" ht="16.5" customHeight="1" x14ac:dyDescent="0.25">
      <c r="A19" s="116" t="s">
        <v>71</v>
      </c>
      <c r="B19" s="37">
        <v>45</v>
      </c>
      <c r="C19" s="37">
        <v>74</v>
      </c>
      <c r="D19" s="38">
        <v>45</v>
      </c>
      <c r="E19" s="33">
        <f t="shared" si="1"/>
        <v>60.810810810810814</v>
      </c>
      <c r="F19" s="37">
        <v>13</v>
      </c>
      <c r="G19" s="37">
        <v>10</v>
      </c>
      <c r="H19" s="33">
        <f t="shared" si="6"/>
        <v>76.923076923076934</v>
      </c>
      <c r="I19" s="37">
        <v>2</v>
      </c>
      <c r="J19" s="37">
        <v>6</v>
      </c>
      <c r="K19" s="33" t="s">
        <v>111</v>
      </c>
      <c r="L19" s="37">
        <v>1</v>
      </c>
      <c r="M19" s="37">
        <v>1</v>
      </c>
      <c r="N19" s="33">
        <f t="shared" si="5"/>
        <v>100</v>
      </c>
      <c r="O19" s="37">
        <v>72</v>
      </c>
      <c r="P19" s="37">
        <v>43</v>
      </c>
      <c r="Q19" s="33">
        <f t="shared" si="3"/>
        <v>59.722222222222221</v>
      </c>
      <c r="R19" s="37">
        <v>14</v>
      </c>
      <c r="S19" s="37">
        <v>10</v>
      </c>
      <c r="T19" s="37">
        <v>14</v>
      </c>
      <c r="U19" s="33">
        <f t="shared" si="4"/>
        <v>140</v>
      </c>
      <c r="V19" s="39"/>
      <c r="W19" s="40"/>
    </row>
    <row r="20" spans="1:23" s="41" customFormat="1" ht="16.5" customHeight="1" x14ac:dyDescent="0.25">
      <c r="A20" s="116" t="s">
        <v>72</v>
      </c>
      <c r="B20" s="37">
        <v>34</v>
      </c>
      <c r="C20" s="37">
        <v>36</v>
      </c>
      <c r="D20" s="38">
        <v>33</v>
      </c>
      <c r="E20" s="33">
        <f t="shared" si="1"/>
        <v>91.666666666666657</v>
      </c>
      <c r="F20" s="37">
        <v>13</v>
      </c>
      <c r="G20" s="37">
        <v>13</v>
      </c>
      <c r="H20" s="33">
        <f t="shared" si="6"/>
        <v>100</v>
      </c>
      <c r="I20" s="37">
        <v>7</v>
      </c>
      <c r="J20" s="37">
        <v>7</v>
      </c>
      <c r="K20" s="33">
        <f t="shared" si="0"/>
        <v>100</v>
      </c>
      <c r="L20" s="37">
        <v>2</v>
      </c>
      <c r="M20" s="37">
        <v>1</v>
      </c>
      <c r="N20" s="33">
        <f t="shared" si="5"/>
        <v>50</v>
      </c>
      <c r="O20" s="37">
        <v>36</v>
      </c>
      <c r="P20" s="37">
        <v>33</v>
      </c>
      <c r="Q20" s="33">
        <f t="shared" si="3"/>
        <v>91.666666666666657</v>
      </c>
      <c r="R20" s="37">
        <v>6</v>
      </c>
      <c r="S20" s="37">
        <v>9</v>
      </c>
      <c r="T20" s="37">
        <v>6</v>
      </c>
      <c r="U20" s="33">
        <f t="shared" si="4"/>
        <v>66.666666666666657</v>
      </c>
      <c r="V20" s="39"/>
      <c r="W20" s="40"/>
    </row>
    <row r="21" spans="1:23" s="41" customFormat="1" ht="16.5" customHeight="1" x14ac:dyDescent="0.25">
      <c r="A21" s="116" t="s">
        <v>73</v>
      </c>
      <c r="B21" s="37">
        <v>64</v>
      </c>
      <c r="C21" s="37">
        <v>83</v>
      </c>
      <c r="D21" s="38">
        <v>63</v>
      </c>
      <c r="E21" s="33">
        <f t="shared" si="1"/>
        <v>75.903614457831324</v>
      </c>
      <c r="F21" s="37">
        <v>26</v>
      </c>
      <c r="G21" s="37">
        <v>19</v>
      </c>
      <c r="H21" s="33">
        <f t="shared" si="6"/>
        <v>73.076923076923066</v>
      </c>
      <c r="I21" s="37">
        <v>10</v>
      </c>
      <c r="J21" s="37">
        <v>10</v>
      </c>
      <c r="K21" s="33">
        <f t="shared" si="0"/>
        <v>100</v>
      </c>
      <c r="L21" s="37">
        <v>11</v>
      </c>
      <c r="M21" s="37">
        <v>8</v>
      </c>
      <c r="N21" s="33">
        <f t="shared" si="5"/>
        <v>72.727272727272734</v>
      </c>
      <c r="O21" s="37">
        <v>81</v>
      </c>
      <c r="P21" s="37">
        <v>60</v>
      </c>
      <c r="Q21" s="33">
        <f t="shared" si="3"/>
        <v>74.074074074074076</v>
      </c>
      <c r="R21" s="37">
        <v>15</v>
      </c>
      <c r="S21" s="37">
        <v>17</v>
      </c>
      <c r="T21" s="37">
        <v>15</v>
      </c>
      <c r="U21" s="33">
        <f t="shared" si="4"/>
        <v>88.235294117647058</v>
      </c>
      <c r="V21" s="39"/>
      <c r="W21" s="40"/>
    </row>
    <row r="22" spans="1:23" s="41" customFormat="1" ht="16.5" customHeight="1" x14ac:dyDescent="0.25">
      <c r="A22" s="116" t="s">
        <v>74</v>
      </c>
      <c r="B22" s="37">
        <v>39</v>
      </c>
      <c r="C22" s="37">
        <v>50</v>
      </c>
      <c r="D22" s="38">
        <v>38</v>
      </c>
      <c r="E22" s="33">
        <f t="shared" si="1"/>
        <v>76</v>
      </c>
      <c r="F22" s="37">
        <v>10</v>
      </c>
      <c r="G22" s="37">
        <v>6</v>
      </c>
      <c r="H22" s="33">
        <f t="shared" si="6"/>
        <v>60</v>
      </c>
      <c r="I22" s="37">
        <v>2</v>
      </c>
      <c r="J22" s="37">
        <v>3</v>
      </c>
      <c r="K22" s="33">
        <f t="shared" si="0"/>
        <v>150</v>
      </c>
      <c r="L22" s="37">
        <v>0</v>
      </c>
      <c r="M22" s="37">
        <v>0</v>
      </c>
      <c r="N22" s="33" t="s">
        <v>92</v>
      </c>
      <c r="O22" s="37">
        <v>50</v>
      </c>
      <c r="P22" s="37">
        <v>37</v>
      </c>
      <c r="Q22" s="33">
        <f t="shared" si="3"/>
        <v>74</v>
      </c>
      <c r="R22" s="37">
        <v>10</v>
      </c>
      <c r="S22" s="37">
        <v>12</v>
      </c>
      <c r="T22" s="37">
        <v>9</v>
      </c>
      <c r="U22" s="33">
        <f t="shared" si="4"/>
        <v>75</v>
      </c>
      <c r="V22" s="39"/>
      <c r="W22" s="40"/>
    </row>
    <row r="23" spans="1:23" s="41" customFormat="1" ht="16.5" customHeight="1" x14ac:dyDescent="0.25">
      <c r="A23" s="116" t="s">
        <v>75</v>
      </c>
      <c r="B23" s="37">
        <v>101</v>
      </c>
      <c r="C23" s="37">
        <v>138</v>
      </c>
      <c r="D23" s="38">
        <v>99</v>
      </c>
      <c r="E23" s="33">
        <f t="shared" si="1"/>
        <v>71.739130434782609</v>
      </c>
      <c r="F23" s="37">
        <v>25</v>
      </c>
      <c r="G23" s="37">
        <v>25</v>
      </c>
      <c r="H23" s="33">
        <f t="shared" si="6"/>
        <v>100</v>
      </c>
      <c r="I23" s="37">
        <v>6</v>
      </c>
      <c r="J23" s="37">
        <v>6</v>
      </c>
      <c r="K23" s="33">
        <f t="shared" si="0"/>
        <v>100</v>
      </c>
      <c r="L23" s="37">
        <v>8</v>
      </c>
      <c r="M23" s="37">
        <v>7</v>
      </c>
      <c r="N23" s="33">
        <f t="shared" ref="N23:N26" si="7">M23/L23*100</f>
        <v>87.5</v>
      </c>
      <c r="O23" s="37">
        <v>135</v>
      </c>
      <c r="P23" s="37">
        <v>99</v>
      </c>
      <c r="Q23" s="33">
        <f t="shared" si="3"/>
        <v>73.333333333333329</v>
      </c>
      <c r="R23" s="37">
        <v>33</v>
      </c>
      <c r="S23" s="37">
        <v>32</v>
      </c>
      <c r="T23" s="37">
        <v>33</v>
      </c>
      <c r="U23" s="33">
        <f t="shared" si="4"/>
        <v>103.125</v>
      </c>
      <c r="V23" s="39"/>
      <c r="W23" s="40"/>
    </row>
    <row r="24" spans="1:23" s="41" customFormat="1" ht="16.5" customHeight="1" x14ac:dyDescent="0.25">
      <c r="A24" s="116" t="s">
        <v>35</v>
      </c>
      <c r="B24" s="37">
        <v>173</v>
      </c>
      <c r="C24" s="37">
        <v>213</v>
      </c>
      <c r="D24" s="38">
        <v>172</v>
      </c>
      <c r="E24" s="33">
        <f t="shared" si="1"/>
        <v>80.751173708920192</v>
      </c>
      <c r="F24" s="37">
        <v>55</v>
      </c>
      <c r="G24" s="37">
        <v>27</v>
      </c>
      <c r="H24" s="33">
        <f t="shared" si="6"/>
        <v>49.090909090909093</v>
      </c>
      <c r="I24" s="37">
        <v>10</v>
      </c>
      <c r="J24" s="37">
        <v>8</v>
      </c>
      <c r="K24" s="33">
        <f t="shared" ref="K24:K26" si="8">J24/I24*100</f>
        <v>80</v>
      </c>
      <c r="L24" s="37">
        <v>17</v>
      </c>
      <c r="M24" s="37">
        <v>2</v>
      </c>
      <c r="N24" s="33">
        <f t="shared" si="7"/>
        <v>11.76470588235294</v>
      </c>
      <c r="O24" s="37">
        <v>209</v>
      </c>
      <c r="P24" s="37">
        <v>168</v>
      </c>
      <c r="Q24" s="33">
        <f t="shared" si="3"/>
        <v>80.382775119617222</v>
      </c>
      <c r="R24" s="37">
        <v>47</v>
      </c>
      <c r="S24" s="37">
        <v>59</v>
      </c>
      <c r="T24" s="37">
        <v>47</v>
      </c>
      <c r="U24" s="33">
        <f t="shared" si="4"/>
        <v>79.66101694915254</v>
      </c>
      <c r="V24" s="39"/>
      <c r="W24" s="40"/>
    </row>
    <row r="25" spans="1:23" s="41" customFormat="1" ht="16.5" customHeight="1" x14ac:dyDescent="0.25">
      <c r="A25" s="116" t="s">
        <v>76</v>
      </c>
      <c r="B25" s="37">
        <v>406</v>
      </c>
      <c r="C25" s="37">
        <v>539</v>
      </c>
      <c r="D25" s="38">
        <v>396</v>
      </c>
      <c r="E25" s="33">
        <f t="shared" si="1"/>
        <v>73.469387755102048</v>
      </c>
      <c r="F25" s="37">
        <v>69</v>
      </c>
      <c r="G25" s="37">
        <v>72</v>
      </c>
      <c r="H25" s="33">
        <f t="shared" si="6"/>
        <v>104.34782608695652</v>
      </c>
      <c r="I25" s="37">
        <v>7</v>
      </c>
      <c r="J25" s="37">
        <v>7</v>
      </c>
      <c r="K25" s="33">
        <f t="shared" si="8"/>
        <v>100</v>
      </c>
      <c r="L25" s="37">
        <v>24</v>
      </c>
      <c r="M25" s="37">
        <v>9</v>
      </c>
      <c r="N25" s="33">
        <f t="shared" si="7"/>
        <v>37.5</v>
      </c>
      <c r="O25" s="37">
        <v>528</v>
      </c>
      <c r="P25" s="37">
        <v>394</v>
      </c>
      <c r="Q25" s="33">
        <f t="shared" si="3"/>
        <v>74.621212121212125</v>
      </c>
      <c r="R25" s="37">
        <v>132</v>
      </c>
      <c r="S25" s="37">
        <v>131</v>
      </c>
      <c r="T25" s="37">
        <v>130</v>
      </c>
      <c r="U25" s="33">
        <f t="shared" si="4"/>
        <v>99.236641221374043</v>
      </c>
      <c r="V25" s="39"/>
      <c r="W25" s="40"/>
    </row>
    <row r="26" spans="1:23" s="41" customFormat="1" ht="16.5" customHeight="1" x14ac:dyDescent="0.25">
      <c r="A26" s="116" t="s">
        <v>77</v>
      </c>
      <c r="B26" s="37">
        <v>164</v>
      </c>
      <c r="C26" s="37">
        <v>164</v>
      </c>
      <c r="D26" s="38">
        <v>159</v>
      </c>
      <c r="E26" s="33">
        <f t="shared" si="1"/>
        <v>96.951219512195124</v>
      </c>
      <c r="F26" s="37">
        <v>39</v>
      </c>
      <c r="G26" s="37">
        <v>32</v>
      </c>
      <c r="H26" s="33">
        <f t="shared" si="6"/>
        <v>82.051282051282044</v>
      </c>
      <c r="I26" s="37">
        <v>3</v>
      </c>
      <c r="J26" s="37">
        <v>5</v>
      </c>
      <c r="K26" s="33">
        <f t="shared" si="8"/>
        <v>166.66666666666669</v>
      </c>
      <c r="L26" s="37">
        <v>7</v>
      </c>
      <c r="M26" s="37">
        <v>3</v>
      </c>
      <c r="N26" s="33">
        <f t="shared" si="7"/>
        <v>42.857142857142854</v>
      </c>
      <c r="O26" s="37">
        <v>163</v>
      </c>
      <c r="P26" s="37">
        <v>158</v>
      </c>
      <c r="Q26" s="33">
        <f t="shared" si="3"/>
        <v>96.932515337423311</v>
      </c>
      <c r="R26" s="37">
        <v>38</v>
      </c>
      <c r="S26" s="37">
        <v>46</v>
      </c>
      <c r="T26" s="37">
        <v>38</v>
      </c>
      <c r="U26" s="33">
        <f t="shared" si="4"/>
        <v>82.608695652173907</v>
      </c>
      <c r="V26" s="39"/>
      <c r="W26" s="40"/>
    </row>
    <row r="27" spans="1:23" x14ac:dyDescent="0.2">
      <c r="A27" s="43"/>
      <c r="B27" s="287" t="s">
        <v>80</v>
      </c>
      <c r="C27" s="287"/>
      <c r="D27" s="287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45"/>
      <c r="P27" s="45"/>
      <c r="Q27" s="45"/>
      <c r="R27" s="45"/>
      <c r="S27" s="45"/>
      <c r="T27" s="45"/>
      <c r="U27" s="45"/>
    </row>
    <row r="28" spans="1:23" ht="15" customHeight="1" x14ac:dyDescent="0.2">
      <c r="B28" s="288"/>
      <c r="C28" s="288"/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47"/>
      <c r="P28" s="47"/>
      <c r="Q28" s="47"/>
      <c r="R28" s="47"/>
      <c r="S28" s="47"/>
      <c r="T28" s="47"/>
      <c r="U28" s="47"/>
    </row>
    <row r="29" spans="1:23" ht="9" customHeight="1" x14ac:dyDescent="0.2">
      <c r="B29" s="288"/>
      <c r="C29" s="288"/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47"/>
      <c r="P29" s="47"/>
      <c r="Q29" s="47"/>
      <c r="R29" s="47"/>
      <c r="S29" s="47"/>
      <c r="T29" s="47"/>
      <c r="U29" s="47"/>
    </row>
    <row r="30" spans="1:23" x14ac:dyDescent="0.2"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</row>
    <row r="31" spans="1:23" x14ac:dyDescent="0.2"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</row>
    <row r="32" spans="1:23" x14ac:dyDescent="0.2"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</row>
    <row r="33" spans="9:21" x14ac:dyDescent="0.2"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</row>
    <row r="34" spans="9:21" x14ac:dyDescent="0.2"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</row>
    <row r="35" spans="9:21" x14ac:dyDescent="0.2"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</row>
    <row r="36" spans="9:21" x14ac:dyDescent="0.2"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</row>
    <row r="37" spans="9:21" x14ac:dyDescent="0.2"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</row>
    <row r="38" spans="9:21" x14ac:dyDescent="0.2"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</row>
    <row r="39" spans="9:21" x14ac:dyDescent="0.2"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</row>
    <row r="40" spans="9:21" x14ac:dyDescent="0.2"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</row>
    <row r="41" spans="9:21" x14ac:dyDescent="0.2"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</row>
    <row r="42" spans="9:21" x14ac:dyDescent="0.2"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</row>
    <row r="43" spans="9:21" x14ac:dyDescent="0.2"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</row>
    <row r="44" spans="9:21" x14ac:dyDescent="0.2"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</row>
    <row r="45" spans="9:21" x14ac:dyDescent="0.2"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</row>
    <row r="46" spans="9:21" x14ac:dyDescent="0.2"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</row>
    <row r="47" spans="9:21" x14ac:dyDescent="0.2"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</row>
    <row r="48" spans="9:21" x14ac:dyDescent="0.2"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</row>
    <row r="49" spans="9:21" x14ac:dyDescent="0.2"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</row>
    <row r="50" spans="9:21" x14ac:dyDescent="0.2"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</row>
    <row r="51" spans="9:21" x14ac:dyDescent="0.2"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</row>
    <row r="52" spans="9:21" x14ac:dyDescent="0.2"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</row>
    <row r="53" spans="9:21" x14ac:dyDescent="0.2"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</row>
    <row r="54" spans="9:21" x14ac:dyDescent="0.2"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</row>
    <row r="55" spans="9:21" x14ac:dyDescent="0.2"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</row>
    <row r="56" spans="9:21" x14ac:dyDescent="0.2"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</row>
    <row r="57" spans="9:21" x14ac:dyDescent="0.2"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</row>
    <row r="58" spans="9:21" x14ac:dyDescent="0.2"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</row>
    <row r="59" spans="9:21" x14ac:dyDescent="0.2"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</row>
    <row r="60" spans="9:21" x14ac:dyDescent="0.2"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</row>
    <row r="61" spans="9:21" x14ac:dyDescent="0.2"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</row>
    <row r="62" spans="9:21" x14ac:dyDescent="0.2"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</row>
    <row r="63" spans="9:21" x14ac:dyDescent="0.2"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</row>
    <row r="64" spans="9:21" x14ac:dyDescent="0.2"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</row>
    <row r="65" spans="9:21" x14ac:dyDescent="0.2"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</row>
    <row r="66" spans="9:21" x14ac:dyDescent="0.2"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</row>
    <row r="67" spans="9:21" x14ac:dyDescent="0.2"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</row>
    <row r="68" spans="9:21" x14ac:dyDescent="0.2"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</row>
    <row r="69" spans="9:21" x14ac:dyDescent="0.2"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</row>
    <row r="70" spans="9:21" x14ac:dyDescent="0.2"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</row>
    <row r="71" spans="9:21" x14ac:dyDescent="0.2"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</row>
    <row r="72" spans="9:21" x14ac:dyDescent="0.2"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</row>
    <row r="73" spans="9:21" x14ac:dyDescent="0.2"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</row>
    <row r="74" spans="9:21" x14ac:dyDescent="0.2"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</row>
    <row r="75" spans="9:21" x14ac:dyDescent="0.2"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</row>
    <row r="76" spans="9:21" x14ac:dyDescent="0.2"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</row>
    <row r="77" spans="9:21" x14ac:dyDescent="0.2"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</row>
    <row r="78" spans="9:21" x14ac:dyDescent="0.2"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</row>
  </sheetData>
  <mergeCells count="31">
    <mergeCell ref="S1:U1"/>
    <mergeCell ref="B27:N29"/>
    <mergeCell ref="N5:N6"/>
    <mergeCell ref="B1:N1"/>
    <mergeCell ref="B2:N2"/>
    <mergeCell ref="L4:N4"/>
    <mergeCell ref="L5:L6"/>
    <mergeCell ref="A4:A6"/>
    <mergeCell ref="C4:E4"/>
    <mergeCell ref="F4:H4"/>
    <mergeCell ref="I4:K4"/>
    <mergeCell ref="G5:G6"/>
    <mergeCell ref="H5:H6"/>
    <mergeCell ref="E5:E6"/>
    <mergeCell ref="F5:F6"/>
    <mergeCell ref="B5:B6"/>
    <mergeCell ref="C5:C6"/>
    <mergeCell ref="D5:D6"/>
    <mergeCell ref="I5:I6"/>
    <mergeCell ref="J5:J6"/>
    <mergeCell ref="K5:K6"/>
    <mergeCell ref="R5:R6"/>
    <mergeCell ref="T5:T6"/>
    <mergeCell ref="U5:U6"/>
    <mergeCell ref="S4:U4"/>
    <mergeCell ref="S5:S6"/>
    <mergeCell ref="O4:Q4"/>
    <mergeCell ref="O5:O6"/>
    <mergeCell ref="P5:P6"/>
    <mergeCell ref="Q5:Q6"/>
    <mergeCell ref="M5:M6"/>
  </mergeCells>
  <printOptions horizontalCentered="1" verticalCentered="1"/>
  <pageMargins left="0.23622047244094491" right="0.19685039370078741" top="0.15748031496062992" bottom="0.15748031496062992" header="0.31496062992125984" footer="0.31496062992125984"/>
  <pageSetup paperSize="9" scale="90" orientation="landscape" r:id="rId1"/>
  <colBreaks count="1" manualBreakCount="1">
    <brk id="14" max="28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="70" zoomScaleNormal="70" zoomScaleSheetLayoutView="80" workbookViewId="0">
      <selection activeCell="R16" sqref="R16"/>
    </sheetView>
  </sheetViews>
  <sheetFormatPr defaultColWidth="8" defaultRowHeight="12.75" x14ac:dyDescent="0.2"/>
  <cols>
    <col min="1" max="1" width="59.42578125" style="2" customWidth="1"/>
    <col min="2" max="2" width="22.7109375" style="16" customWidth="1"/>
    <col min="3" max="3" width="23.7109375" style="16" customWidth="1"/>
    <col min="4" max="4" width="12.5703125" style="2" customWidth="1"/>
    <col min="5" max="5" width="12.42578125" style="2" customWidth="1"/>
    <col min="6" max="16384" width="8" style="2"/>
  </cols>
  <sheetData>
    <row r="1" spans="1:10" ht="24" customHeight="1" x14ac:dyDescent="0.2">
      <c r="C1" s="249"/>
      <c r="D1" s="249"/>
      <c r="E1" s="249"/>
    </row>
    <row r="2" spans="1:10" ht="80.25" customHeight="1" x14ac:dyDescent="0.2">
      <c r="A2" s="250" t="s">
        <v>50</v>
      </c>
      <c r="B2" s="250"/>
      <c r="C2" s="250"/>
      <c r="D2" s="250"/>
      <c r="E2" s="250"/>
    </row>
    <row r="3" spans="1:10" ht="9.75" customHeight="1" x14ac:dyDescent="0.2">
      <c r="A3" s="291"/>
      <c r="B3" s="291"/>
      <c r="C3" s="291"/>
      <c r="D3" s="291"/>
      <c r="E3" s="291"/>
    </row>
    <row r="4" spans="1:10" s="3" customFormat="1" ht="23.25" customHeight="1" x14ac:dyDescent="0.25">
      <c r="A4" s="255" t="s">
        <v>0</v>
      </c>
      <c r="B4" s="251" t="s">
        <v>96</v>
      </c>
      <c r="C4" s="251" t="s">
        <v>97</v>
      </c>
      <c r="D4" s="289" t="s">
        <v>1</v>
      </c>
      <c r="E4" s="290"/>
    </row>
    <row r="5" spans="1:10" s="3" customFormat="1" ht="30" x14ac:dyDescent="0.25">
      <c r="A5" s="256"/>
      <c r="B5" s="252"/>
      <c r="C5" s="252"/>
      <c r="D5" s="4" t="s">
        <v>2</v>
      </c>
      <c r="E5" s="5" t="s">
        <v>37</v>
      </c>
    </row>
    <row r="6" spans="1:10" s="8" customFormat="1" ht="15.75" customHeight="1" x14ac:dyDescent="0.25">
      <c r="A6" s="6" t="s">
        <v>3</v>
      </c>
      <c r="B6" s="7">
        <v>1</v>
      </c>
      <c r="C6" s="7">
        <v>2</v>
      </c>
      <c r="D6" s="7">
        <v>3</v>
      </c>
      <c r="E6" s="7">
        <v>4</v>
      </c>
    </row>
    <row r="7" spans="1:10" s="8" customFormat="1" ht="29.25" customHeight="1" x14ac:dyDescent="0.25">
      <c r="A7" s="97" t="s">
        <v>87</v>
      </c>
      <c r="B7" s="153" t="s">
        <v>84</v>
      </c>
      <c r="C7" s="153">
        <f>'6'!B9</f>
        <v>409</v>
      </c>
      <c r="D7" s="18" t="s">
        <v>84</v>
      </c>
      <c r="E7" s="114" t="s">
        <v>84</v>
      </c>
      <c r="I7" s="11"/>
    </row>
    <row r="8" spans="1:10" s="3" customFormat="1" ht="29.25" customHeight="1" x14ac:dyDescent="0.25">
      <c r="A8" s="97" t="s">
        <v>147</v>
      </c>
      <c r="B8" s="117">
        <f>'6'!C9</f>
        <v>809</v>
      </c>
      <c r="C8" s="117">
        <f>'6'!D9</f>
        <v>394</v>
      </c>
      <c r="D8" s="18">
        <f t="shared" ref="D8:D12" si="0">C8/B8*100</f>
        <v>48.702101359703335</v>
      </c>
      <c r="E8" s="114">
        <f t="shared" ref="E8:E12" si="1">C8-B8</f>
        <v>-415</v>
      </c>
      <c r="I8" s="11"/>
    </row>
    <row r="9" spans="1:10" s="3" customFormat="1" ht="41.25" customHeight="1" x14ac:dyDescent="0.25">
      <c r="A9" s="98" t="s">
        <v>39</v>
      </c>
      <c r="B9" s="117">
        <f>'6'!F9</f>
        <v>199</v>
      </c>
      <c r="C9" s="117">
        <f>'6'!G9</f>
        <v>72</v>
      </c>
      <c r="D9" s="18">
        <f t="shared" si="0"/>
        <v>36.180904522613069</v>
      </c>
      <c r="E9" s="114">
        <f t="shared" si="1"/>
        <v>-127</v>
      </c>
      <c r="I9" s="11"/>
    </row>
    <row r="10" spans="1:10" s="3" customFormat="1" ht="34.5" customHeight="1" x14ac:dyDescent="0.25">
      <c r="A10" s="97" t="s">
        <v>32</v>
      </c>
      <c r="B10" s="117">
        <f>'6'!I9</f>
        <v>18</v>
      </c>
      <c r="C10" s="117">
        <f>'6'!J9</f>
        <v>5</v>
      </c>
      <c r="D10" s="18">
        <f t="shared" si="0"/>
        <v>27.777777777777779</v>
      </c>
      <c r="E10" s="114">
        <f t="shared" si="1"/>
        <v>-13</v>
      </c>
      <c r="I10" s="11"/>
    </row>
    <row r="11" spans="1:10" s="3" customFormat="1" ht="48.75" customHeight="1" x14ac:dyDescent="0.25">
      <c r="A11" s="97" t="s">
        <v>26</v>
      </c>
      <c r="B11" s="117">
        <f>'6'!L9</f>
        <v>23</v>
      </c>
      <c r="C11" s="117">
        <f>'6'!M9</f>
        <v>2</v>
      </c>
      <c r="D11" s="18">
        <f t="shared" si="0"/>
        <v>8.695652173913043</v>
      </c>
      <c r="E11" s="114">
        <f t="shared" si="1"/>
        <v>-21</v>
      </c>
      <c r="I11" s="11"/>
    </row>
    <row r="12" spans="1:10" s="3" customFormat="1" ht="48" customHeight="1" x14ac:dyDescent="0.25">
      <c r="A12" s="97" t="s">
        <v>33</v>
      </c>
      <c r="B12" s="119">
        <f>'6'!O9</f>
        <v>791</v>
      </c>
      <c r="C12" s="119">
        <f>'6'!P9</f>
        <v>388</v>
      </c>
      <c r="D12" s="18">
        <f t="shared" si="0"/>
        <v>49.051833122629581</v>
      </c>
      <c r="E12" s="114">
        <f t="shared" si="1"/>
        <v>-403</v>
      </c>
      <c r="I12" s="11"/>
    </row>
    <row r="13" spans="1:10" s="3" customFormat="1" ht="12.75" customHeight="1" x14ac:dyDescent="0.25">
      <c r="A13" s="257" t="s">
        <v>4</v>
      </c>
      <c r="B13" s="258"/>
      <c r="C13" s="258"/>
      <c r="D13" s="258"/>
      <c r="E13" s="258"/>
      <c r="I13" s="11"/>
    </row>
    <row r="14" spans="1:10" s="3" customFormat="1" ht="18" customHeight="1" x14ac:dyDescent="0.25">
      <c r="A14" s="259"/>
      <c r="B14" s="260"/>
      <c r="C14" s="260"/>
      <c r="D14" s="260"/>
      <c r="E14" s="260"/>
      <c r="I14" s="11"/>
    </row>
    <row r="15" spans="1:10" s="3" customFormat="1" ht="20.25" customHeight="1" x14ac:dyDescent="0.25">
      <c r="A15" s="255" t="s">
        <v>0</v>
      </c>
      <c r="B15" s="261" t="s">
        <v>98</v>
      </c>
      <c r="C15" s="261" t="s">
        <v>99</v>
      </c>
      <c r="D15" s="289" t="s">
        <v>1</v>
      </c>
      <c r="E15" s="290"/>
      <c r="I15" s="11"/>
      <c r="J15" s="3" t="s">
        <v>93</v>
      </c>
    </row>
    <row r="16" spans="1:10" ht="30.75" customHeight="1" x14ac:dyDescent="0.2">
      <c r="A16" s="256"/>
      <c r="B16" s="261"/>
      <c r="C16" s="261"/>
      <c r="D16" s="19" t="s">
        <v>2</v>
      </c>
      <c r="E16" s="5" t="s">
        <v>40</v>
      </c>
      <c r="I16" s="11"/>
    </row>
    <row r="17" spans="1:9" ht="28.5" customHeight="1" x14ac:dyDescent="0.2">
      <c r="A17" s="97" t="s">
        <v>81</v>
      </c>
      <c r="B17" s="153" t="s">
        <v>79</v>
      </c>
      <c r="C17" s="119">
        <f>'6'!R9</f>
        <v>49</v>
      </c>
      <c r="D17" s="154" t="s">
        <v>79</v>
      </c>
      <c r="E17" s="115" t="s">
        <v>79</v>
      </c>
      <c r="I17" s="11"/>
    </row>
    <row r="18" spans="1:9" ht="25.5" customHeight="1" x14ac:dyDescent="0.2">
      <c r="A18" s="1" t="s">
        <v>147</v>
      </c>
      <c r="B18" s="120">
        <f>'6'!S9</f>
        <v>221</v>
      </c>
      <c r="C18" s="120">
        <f>'6'!T9</f>
        <v>45</v>
      </c>
      <c r="D18" s="154">
        <f t="shared" ref="D18" si="2">C18/B18*100</f>
        <v>20.361990950226243</v>
      </c>
      <c r="E18" s="115">
        <f t="shared" ref="E18" si="3">C18-B18</f>
        <v>-176</v>
      </c>
      <c r="I18" s="11"/>
    </row>
    <row r="19" spans="1:9" ht="53.25" customHeight="1" x14ac:dyDescent="0.2">
      <c r="A19" s="271" t="s">
        <v>80</v>
      </c>
      <c r="B19" s="271"/>
      <c r="C19" s="271"/>
      <c r="D19" s="271"/>
      <c r="E19" s="271"/>
    </row>
  </sheetData>
  <mergeCells count="13">
    <mergeCell ref="A19:E19"/>
    <mergeCell ref="C1:E1"/>
    <mergeCell ref="A13:E14"/>
    <mergeCell ref="A15:A16"/>
    <mergeCell ref="B15:B16"/>
    <mergeCell ref="C15:C16"/>
    <mergeCell ref="D15:E15"/>
    <mergeCell ref="A2:E2"/>
    <mergeCell ref="A3:E3"/>
    <mergeCell ref="B4:B5"/>
    <mergeCell ref="C4:C5"/>
    <mergeCell ref="D4:E4"/>
    <mergeCell ref="A4:A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zoomScale="85" zoomScaleNormal="85" zoomScaleSheetLayoutView="85" workbookViewId="0">
      <selection activeCell="N14" sqref="N14"/>
    </sheetView>
  </sheetViews>
  <sheetFormatPr defaultRowHeight="15.75" x14ac:dyDescent="0.25"/>
  <cols>
    <col min="1" max="1" width="30.7109375" style="67" customWidth="1"/>
    <col min="2" max="2" width="16" style="67" customWidth="1"/>
    <col min="3" max="3" width="11" style="65" customWidth="1"/>
    <col min="4" max="4" width="11.140625" style="65" customWidth="1"/>
    <col min="5" max="5" width="7.140625" style="68" customWidth="1"/>
    <col min="6" max="6" width="10.140625" style="65" customWidth="1"/>
    <col min="7" max="7" width="8.85546875" style="65" customWidth="1"/>
    <col min="8" max="8" width="8.7109375" style="68" customWidth="1"/>
    <col min="9" max="9" width="8.140625" style="65" customWidth="1"/>
    <col min="10" max="10" width="7.5703125" style="65" customWidth="1"/>
    <col min="11" max="11" width="9.42578125" style="68" customWidth="1"/>
    <col min="12" max="13" width="8.7109375" style="68" customWidth="1"/>
    <col min="14" max="14" width="10.42578125" style="68" customWidth="1"/>
    <col min="15" max="15" width="8.140625" style="65" customWidth="1"/>
    <col min="16" max="16" width="8.7109375" style="65" customWidth="1"/>
    <col min="17" max="17" width="6.42578125" style="68" customWidth="1"/>
    <col min="18" max="18" width="13.140625" style="65" customWidth="1"/>
    <col min="19" max="20" width="9.5703125" style="65" customWidth="1"/>
    <col min="21" max="21" width="6.42578125" style="68" customWidth="1"/>
    <col min="22" max="24" width="9.140625" style="65"/>
    <col min="25" max="25" width="10.85546875" style="65" bestFit="1" customWidth="1"/>
    <col min="26" max="246" width="9.140625" style="65"/>
    <col min="247" max="247" width="18.7109375" style="65" customWidth="1"/>
    <col min="248" max="249" width="9.42578125" style="65" customWidth="1"/>
    <col min="250" max="250" width="7.7109375" style="65" customWidth="1"/>
    <col min="251" max="251" width="9.28515625" style="65" customWidth="1"/>
    <col min="252" max="252" width="9.85546875" style="65" customWidth="1"/>
    <col min="253" max="253" width="7.140625" style="65" customWidth="1"/>
    <col min="254" max="254" width="8.5703125" style="65" customWidth="1"/>
    <col min="255" max="255" width="8.85546875" style="65" customWidth="1"/>
    <col min="256" max="256" width="7.140625" style="65" customWidth="1"/>
    <col min="257" max="257" width="9" style="65" customWidth="1"/>
    <col min="258" max="258" width="8.7109375" style="65" customWidth="1"/>
    <col min="259" max="259" width="6.5703125" style="65" customWidth="1"/>
    <col min="260" max="260" width="8.140625" style="65" customWidth="1"/>
    <col min="261" max="261" width="7.5703125" style="65" customWidth="1"/>
    <col min="262" max="262" width="7" style="65" customWidth="1"/>
    <col min="263" max="264" width="8.7109375" style="65" customWidth="1"/>
    <col min="265" max="265" width="7.28515625" style="65" customWidth="1"/>
    <col min="266" max="266" width="8.140625" style="65" customWidth="1"/>
    <col min="267" max="267" width="8.7109375" style="65" customWidth="1"/>
    <col min="268" max="268" width="6.42578125" style="65" customWidth="1"/>
    <col min="269" max="270" width="9.28515625" style="65" customWidth="1"/>
    <col min="271" max="271" width="6.42578125" style="65" customWidth="1"/>
    <col min="272" max="273" width="9.5703125" style="65" customWidth="1"/>
    <col min="274" max="274" width="6.42578125" style="65" customWidth="1"/>
    <col min="275" max="276" width="9.5703125" style="65" customWidth="1"/>
    <col min="277" max="277" width="6.7109375" style="65" customWidth="1"/>
    <col min="278" max="280" width="9.140625" style="65"/>
    <col min="281" max="281" width="10.85546875" style="65" bestFit="1" customWidth="1"/>
    <col min="282" max="502" width="9.140625" style="65"/>
    <col min="503" max="503" width="18.7109375" style="65" customWidth="1"/>
    <col min="504" max="505" width="9.42578125" style="65" customWidth="1"/>
    <col min="506" max="506" width="7.7109375" style="65" customWidth="1"/>
    <col min="507" max="507" width="9.28515625" style="65" customWidth="1"/>
    <col min="508" max="508" width="9.85546875" style="65" customWidth="1"/>
    <col min="509" max="509" width="7.140625" style="65" customWidth="1"/>
    <col min="510" max="510" width="8.5703125" style="65" customWidth="1"/>
    <col min="511" max="511" width="8.85546875" style="65" customWidth="1"/>
    <col min="512" max="512" width="7.140625" style="65" customWidth="1"/>
    <col min="513" max="513" width="9" style="65" customWidth="1"/>
    <col min="514" max="514" width="8.7109375" style="65" customWidth="1"/>
    <col min="515" max="515" width="6.5703125" style="65" customWidth="1"/>
    <col min="516" max="516" width="8.140625" style="65" customWidth="1"/>
    <col min="517" max="517" width="7.5703125" style="65" customWidth="1"/>
    <col min="518" max="518" width="7" style="65" customWidth="1"/>
    <col min="519" max="520" width="8.7109375" style="65" customWidth="1"/>
    <col min="521" max="521" width="7.28515625" style="65" customWidth="1"/>
    <col min="522" max="522" width="8.140625" style="65" customWidth="1"/>
    <col min="523" max="523" width="8.7109375" style="65" customWidth="1"/>
    <col min="524" max="524" width="6.42578125" style="65" customWidth="1"/>
    <col min="525" max="526" width="9.28515625" style="65" customWidth="1"/>
    <col min="527" max="527" width="6.42578125" style="65" customWidth="1"/>
    <col min="528" max="529" width="9.5703125" style="65" customWidth="1"/>
    <col min="530" max="530" width="6.42578125" style="65" customWidth="1"/>
    <col min="531" max="532" width="9.5703125" style="65" customWidth="1"/>
    <col min="533" max="533" width="6.7109375" style="65" customWidth="1"/>
    <col min="534" max="536" width="9.140625" style="65"/>
    <col min="537" max="537" width="10.85546875" style="65" bestFit="1" customWidth="1"/>
    <col min="538" max="758" width="9.140625" style="65"/>
    <col min="759" max="759" width="18.7109375" style="65" customWidth="1"/>
    <col min="760" max="761" width="9.42578125" style="65" customWidth="1"/>
    <col min="762" max="762" width="7.7109375" style="65" customWidth="1"/>
    <col min="763" max="763" width="9.28515625" style="65" customWidth="1"/>
    <col min="764" max="764" width="9.85546875" style="65" customWidth="1"/>
    <col min="765" max="765" width="7.140625" style="65" customWidth="1"/>
    <col min="766" max="766" width="8.5703125" style="65" customWidth="1"/>
    <col min="767" max="767" width="8.85546875" style="65" customWidth="1"/>
    <col min="768" max="768" width="7.140625" style="65" customWidth="1"/>
    <col min="769" max="769" width="9" style="65" customWidth="1"/>
    <col min="770" max="770" width="8.7109375" style="65" customWidth="1"/>
    <col min="771" max="771" width="6.5703125" style="65" customWidth="1"/>
    <col min="772" max="772" width="8.140625" style="65" customWidth="1"/>
    <col min="773" max="773" width="7.5703125" style="65" customWidth="1"/>
    <col min="774" max="774" width="7" style="65" customWidth="1"/>
    <col min="775" max="776" width="8.7109375" style="65" customWidth="1"/>
    <col min="777" max="777" width="7.28515625" style="65" customWidth="1"/>
    <col min="778" max="778" width="8.140625" style="65" customWidth="1"/>
    <col min="779" max="779" width="8.7109375" style="65" customWidth="1"/>
    <col min="780" max="780" width="6.42578125" style="65" customWidth="1"/>
    <col min="781" max="782" width="9.28515625" style="65" customWidth="1"/>
    <col min="783" max="783" width="6.42578125" style="65" customWidth="1"/>
    <col min="784" max="785" width="9.5703125" style="65" customWidth="1"/>
    <col min="786" max="786" width="6.42578125" style="65" customWidth="1"/>
    <col min="787" max="788" width="9.5703125" style="65" customWidth="1"/>
    <col min="789" max="789" width="6.7109375" style="65" customWidth="1"/>
    <col min="790" max="792" width="9.140625" style="65"/>
    <col min="793" max="793" width="10.85546875" style="65" bestFit="1" customWidth="1"/>
    <col min="794" max="1014" width="9.140625" style="65"/>
    <col min="1015" max="1015" width="18.7109375" style="65" customWidth="1"/>
    <col min="1016" max="1017" width="9.42578125" style="65" customWidth="1"/>
    <col min="1018" max="1018" width="7.7109375" style="65" customWidth="1"/>
    <col min="1019" max="1019" width="9.28515625" style="65" customWidth="1"/>
    <col min="1020" max="1020" width="9.85546875" style="65" customWidth="1"/>
    <col min="1021" max="1021" width="7.140625" style="65" customWidth="1"/>
    <col min="1022" max="1022" width="8.5703125" style="65" customWidth="1"/>
    <col min="1023" max="1023" width="8.85546875" style="65" customWidth="1"/>
    <col min="1024" max="1024" width="7.140625" style="65" customWidth="1"/>
    <col min="1025" max="1025" width="9" style="65" customWidth="1"/>
    <col min="1026" max="1026" width="8.7109375" style="65" customWidth="1"/>
    <col min="1027" max="1027" width="6.5703125" style="65" customWidth="1"/>
    <col min="1028" max="1028" width="8.140625" style="65" customWidth="1"/>
    <col min="1029" max="1029" width="7.5703125" style="65" customWidth="1"/>
    <col min="1030" max="1030" width="7" style="65" customWidth="1"/>
    <col min="1031" max="1032" width="8.7109375" style="65" customWidth="1"/>
    <col min="1033" max="1033" width="7.28515625" style="65" customWidth="1"/>
    <col min="1034" max="1034" width="8.140625" style="65" customWidth="1"/>
    <col min="1035" max="1035" width="8.7109375" style="65" customWidth="1"/>
    <col min="1036" max="1036" width="6.42578125" style="65" customWidth="1"/>
    <col min="1037" max="1038" width="9.28515625" style="65" customWidth="1"/>
    <col min="1039" max="1039" width="6.42578125" style="65" customWidth="1"/>
    <col min="1040" max="1041" width="9.5703125" style="65" customWidth="1"/>
    <col min="1042" max="1042" width="6.42578125" style="65" customWidth="1"/>
    <col min="1043" max="1044" width="9.5703125" style="65" customWidth="1"/>
    <col min="1045" max="1045" width="6.7109375" style="65" customWidth="1"/>
    <col min="1046" max="1048" width="9.140625" style="65"/>
    <col min="1049" max="1049" width="10.85546875" style="65" bestFit="1" customWidth="1"/>
    <col min="1050" max="1270" width="9.140625" style="65"/>
    <col min="1271" max="1271" width="18.7109375" style="65" customWidth="1"/>
    <col min="1272" max="1273" width="9.42578125" style="65" customWidth="1"/>
    <col min="1274" max="1274" width="7.7109375" style="65" customWidth="1"/>
    <col min="1275" max="1275" width="9.28515625" style="65" customWidth="1"/>
    <col min="1276" max="1276" width="9.85546875" style="65" customWidth="1"/>
    <col min="1277" max="1277" width="7.140625" style="65" customWidth="1"/>
    <col min="1278" max="1278" width="8.5703125" style="65" customWidth="1"/>
    <col min="1279" max="1279" width="8.85546875" style="65" customWidth="1"/>
    <col min="1280" max="1280" width="7.140625" style="65" customWidth="1"/>
    <col min="1281" max="1281" width="9" style="65" customWidth="1"/>
    <col min="1282" max="1282" width="8.7109375" style="65" customWidth="1"/>
    <col min="1283" max="1283" width="6.5703125" style="65" customWidth="1"/>
    <col min="1284" max="1284" width="8.140625" style="65" customWidth="1"/>
    <col min="1285" max="1285" width="7.5703125" style="65" customWidth="1"/>
    <col min="1286" max="1286" width="7" style="65" customWidth="1"/>
    <col min="1287" max="1288" width="8.7109375" style="65" customWidth="1"/>
    <col min="1289" max="1289" width="7.28515625" style="65" customWidth="1"/>
    <col min="1290" max="1290" width="8.140625" style="65" customWidth="1"/>
    <col min="1291" max="1291" width="8.7109375" style="65" customWidth="1"/>
    <col min="1292" max="1292" width="6.42578125" style="65" customWidth="1"/>
    <col min="1293" max="1294" width="9.28515625" style="65" customWidth="1"/>
    <col min="1295" max="1295" width="6.42578125" style="65" customWidth="1"/>
    <col min="1296" max="1297" width="9.5703125" style="65" customWidth="1"/>
    <col min="1298" max="1298" width="6.42578125" style="65" customWidth="1"/>
    <col min="1299" max="1300" width="9.5703125" style="65" customWidth="1"/>
    <col min="1301" max="1301" width="6.7109375" style="65" customWidth="1"/>
    <col min="1302" max="1304" width="9.140625" style="65"/>
    <col min="1305" max="1305" width="10.85546875" style="65" bestFit="1" customWidth="1"/>
    <col min="1306" max="1526" width="9.140625" style="65"/>
    <col min="1527" max="1527" width="18.7109375" style="65" customWidth="1"/>
    <col min="1528" max="1529" width="9.42578125" style="65" customWidth="1"/>
    <col min="1530" max="1530" width="7.7109375" style="65" customWidth="1"/>
    <col min="1531" max="1531" width="9.28515625" style="65" customWidth="1"/>
    <col min="1532" max="1532" width="9.85546875" style="65" customWidth="1"/>
    <col min="1533" max="1533" width="7.140625" style="65" customWidth="1"/>
    <col min="1534" max="1534" width="8.5703125" style="65" customWidth="1"/>
    <col min="1535" max="1535" width="8.85546875" style="65" customWidth="1"/>
    <col min="1536" max="1536" width="7.140625" style="65" customWidth="1"/>
    <col min="1537" max="1537" width="9" style="65" customWidth="1"/>
    <col min="1538" max="1538" width="8.7109375" style="65" customWidth="1"/>
    <col min="1539" max="1539" width="6.5703125" style="65" customWidth="1"/>
    <col min="1540" max="1540" width="8.140625" style="65" customWidth="1"/>
    <col min="1541" max="1541" width="7.5703125" style="65" customWidth="1"/>
    <col min="1542" max="1542" width="7" style="65" customWidth="1"/>
    <col min="1543" max="1544" width="8.7109375" style="65" customWidth="1"/>
    <col min="1545" max="1545" width="7.28515625" style="65" customWidth="1"/>
    <col min="1546" max="1546" width="8.140625" style="65" customWidth="1"/>
    <col min="1547" max="1547" width="8.7109375" style="65" customWidth="1"/>
    <col min="1548" max="1548" width="6.42578125" style="65" customWidth="1"/>
    <col min="1549" max="1550" width="9.28515625" style="65" customWidth="1"/>
    <col min="1551" max="1551" width="6.42578125" style="65" customWidth="1"/>
    <col min="1552" max="1553" width="9.5703125" style="65" customWidth="1"/>
    <col min="1554" max="1554" width="6.42578125" style="65" customWidth="1"/>
    <col min="1555" max="1556" width="9.5703125" style="65" customWidth="1"/>
    <col min="1557" max="1557" width="6.7109375" style="65" customWidth="1"/>
    <col min="1558" max="1560" width="9.140625" style="65"/>
    <col min="1561" max="1561" width="10.85546875" style="65" bestFit="1" customWidth="1"/>
    <col min="1562" max="1782" width="9.140625" style="65"/>
    <col min="1783" max="1783" width="18.7109375" style="65" customWidth="1"/>
    <col min="1784" max="1785" width="9.42578125" style="65" customWidth="1"/>
    <col min="1786" max="1786" width="7.7109375" style="65" customWidth="1"/>
    <col min="1787" max="1787" width="9.28515625" style="65" customWidth="1"/>
    <col min="1788" max="1788" width="9.85546875" style="65" customWidth="1"/>
    <col min="1789" max="1789" width="7.140625" style="65" customWidth="1"/>
    <col min="1790" max="1790" width="8.5703125" style="65" customWidth="1"/>
    <col min="1791" max="1791" width="8.85546875" style="65" customWidth="1"/>
    <col min="1792" max="1792" width="7.140625" style="65" customWidth="1"/>
    <col min="1793" max="1793" width="9" style="65" customWidth="1"/>
    <col min="1794" max="1794" width="8.7109375" style="65" customWidth="1"/>
    <col min="1795" max="1795" width="6.5703125" style="65" customWidth="1"/>
    <col min="1796" max="1796" width="8.140625" style="65" customWidth="1"/>
    <col min="1797" max="1797" width="7.5703125" style="65" customWidth="1"/>
    <col min="1798" max="1798" width="7" style="65" customWidth="1"/>
    <col min="1799" max="1800" width="8.7109375" style="65" customWidth="1"/>
    <col min="1801" max="1801" width="7.28515625" style="65" customWidth="1"/>
    <col min="1802" max="1802" width="8.140625" style="65" customWidth="1"/>
    <col min="1803" max="1803" width="8.7109375" style="65" customWidth="1"/>
    <col min="1804" max="1804" width="6.42578125" style="65" customWidth="1"/>
    <col min="1805" max="1806" width="9.28515625" style="65" customWidth="1"/>
    <col min="1807" max="1807" width="6.42578125" style="65" customWidth="1"/>
    <col min="1808" max="1809" width="9.5703125" style="65" customWidth="1"/>
    <col min="1810" max="1810" width="6.42578125" style="65" customWidth="1"/>
    <col min="1811" max="1812" width="9.5703125" style="65" customWidth="1"/>
    <col min="1813" max="1813" width="6.7109375" style="65" customWidth="1"/>
    <col min="1814" max="1816" width="9.140625" style="65"/>
    <col min="1817" max="1817" width="10.85546875" style="65" bestFit="1" customWidth="1"/>
    <col min="1818" max="2038" width="9.140625" style="65"/>
    <col min="2039" max="2039" width="18.7109375" style="65" customWidth="1"/>
    <col min="2040" max="2041" width="9.42578125" style="65" customWidth="1"/>
    <col min="2042" max="2042" width="7.7109375" style="65" customWidth="1"/>
    <col min="2043" max="2043" width="9.28515625" style="65" customWidth="1"/>
    <col min="2044" max="2044" width="9.85546875" style="65" customWidth="1"/>
    <col min="2045" max="2045" width="7.140625" style="65" customWidth="1"/>
    <col min="2046" max="2046" width="8.5703125" style="65" customWidth="1"/>
    <col min="2047" max="2047" width="8.85546875" style="65" customWidth="1"/>
    <col min="2048" max="2048" width="7.140625" style="65" customWidth="1"/>
    <col min="2049" max="2049" width="9" style="65" customWidth="1"/>
    <col min="2050" max="2050" width="8.7109375" style="65" customWidth="1"/>
    <col min="2051" max="2051" width="6.5703125" style="65" customWidth="1"/>
    <col min="2052" max="2052" width="8.140625" style="65" customWidth="1"/>
    <col min="2053" max="2053" width="7.5703125" style="65" customWidth="1"/>
    <col min="2054" max="2054" width="7" style="65" customWidth="1"/>
    <col min="2055" max="2056" width="8.7109375" style="65" customWidth="1"/>
    <col min="2057" max="2057" width="7.28515625" style="65" customWidth="1"/>
    <col min="2058" max="2058" width="8.140625" style="65" customWidth="1"/>
    <col min="2059" max="2059" width="8.7109375" style="65" customWidth="1"/>
    <col min="2060" max="2060" width="6.42578125" style="65" customWidth="1"/>
    <col min="2061" max="2062" width="9.28515625" style="65" customWidth="1"/>
    <col min="2063" max="2063" width="6.42578125" style="65" customWidth="1"/>
    <col min="2064" max="2065" width="9.5703125" style="65" customWidth="1"/>
    <col min="2066" max="2066" width="6.42578125" style="65" customWidth="1"/>
    <col min="2067" max="2068" width="9.5703125" style="65" customWidth="1"/>
    <col min="2069" max="2069" width="6.7109375" style="65" customWidth="1"/>
    <col min="2070" max="2072" width="9.140625" style="65"/>
    <col min="2073" max="2073" width="10.85546875" style="65" bestFit="1" customWidth="1"/>
    <col min="2074" max="2294" width="9.140625" style="65"/>
    <col min="2295" max="2295" width="18.7109375" style="65" customWidth="1"/>
    <col min="2296" max="2297" width="9.42578125" style="65" customWidth="1"/>
    <col min="2298" max="2298" width="7.7109375" style="65" customWidth="1"/>
    <col min="2299" max="2299" width="9.28515625" style="65" customWidth="1"/>
    <col min="2300" max="2300" width="9.85546875" style="65" customWidth="1"/>
    <col min="2301" max="2301" width="7.140625" style="65" customWidth="1"/>
    <col min="2302" max="2302" width="8.5703125" style="65" customWidth="1"/>
    <col min="2303" max="2303" width="8.85546875" style="65" customWidth="1"/>
    <col min="2304" max="2304" width="7.140625" style="65" customWidth="1"/>
    <col min="2305" max="2305" width="9" style="65" customWidth="1"/>
    <col min="2306" max="2306" width="8.7109375" style="65" customWidth="1"/>
    <col min="2307" max="2307" width="6.5703125" style="65" customWidth="1"/>
    <col min="2308" max="2308" width="8.140625" style="65" customWidth="1"/>
    <col min="2309" max="2309" width="7.5703125" style="65" customWidth="1"/>
    <col min="2310" max="2310" width="7" style="65" customWidth="1"/>
    <col min="2311" max="2312" width="8.7109375" style="65" customWidth="1"/>
    <col min="2313" max="2313" width="7.28515625" style="65" customWidth="1"/>
    <col min="2314" max="2314" width="8.140625" style="65" customWidth="1"/>
    <col min="2315" max="2315" width="8.7109375" style="65" customWidth="1"/>
    <col min="2316" max="2316" width="6.42578125" style="65" customWidth="1"/>
    <col min="2317" max="2318" width="9.28515625" style="65" customWidth="1"/>
    <col min="2319" max="2319" width="6.42578125" style="65" customWidth="1"/>
    <col min="2320" max="2321" width="9.5703125" style="65" customWidth="1"/>
    <col min="2322" max="2322" width="6.42578125" style="65" customWidth="1"/>
    <col min="2323" max="2324" width="9.5703125" style="65" customWidth="1"/>
    <col min="2325" max="2325" width="6.7109375" style="65" customWidth="1"/>
    <col min="2326" max="2328" width="9.140625" style="65"/>
    <col min="2329" max="2329" width="10.85546875" style="65" bestFit="1" customWidth="1"/>
    <col min="2330" max="2550" width="9.140625" style="65"/>
    <col min="2551" max="2551" width="18.7109375" style="65" customWidth="1"/>
    <col min="2552" max="2553" width="9.42578125" style="65" customWidth="1"/>
    <col min="2554" max="2554" width="7.7109375" style="65" customWidth="1"/>
    <col min="2555" max="2555" width="9.28515625" style="65" customWidth="1"/>
    <col min="2556" max="2556" width="9.85546875" style="65" customWidth="1"/>
    <col min="2557" max="2557" width="7.140625" style="65" customWidth="1"/>
    <col min="2558" max="2558" width="8.5703125" style="65" customWidth="1"/>
    <col min="2559" max="2559" width="8.85546875" style="65" customWidth="1"/>
    <col min="2560" max="2560" width="7.140625" style="65" customWidth="1"/>
    <col min="2561" max="2561" width="9" style="65" customWidth="1"/>
    <col min="2562" max="2562" width="8.7109375" style="65" customWidth="1"/>
    <col min="2563" max="2563" width="6.5703125" style="65" customWidth="1"/>
    <col min="2564" max="2564" width="8.140625" style="65" customWidth="1"/>
    <col min="2565" max="2565" width="7.5703125" style="65" customWidth="1"/>
    <col min="2566" max="2566" width="7" style="65" customWidth="1"/>
    <col min="2567" max="2568" width="8.7109375" style="65" customWidth="1"/>
    <col min="2569" max="2569" width="7.28515625" style="65" customWidth="1"/>
    <col min="2570" max="2570" width="8.140625" style="65" customWidth="1"/>
    <col min="2571" max="2571" width="8.7109375" style="65" customWidth="1"/>
    <col min="2572" max="2572" width="6.42578125" style="65" customWidth="1"/>
    <col min="2573" max="2574" width="9.28515625" style="65" customWidth="1"/>
    <col min="2575" max="2575" width="6.42578125" style="65" customWidth="1"/>
    <col min="2576" max="2577" width="9.5703125" style="65" customWidth="1"/>
    <col min="2578" max="2578" width="6.42578125" style="65" customWidth="1"/>
    <col min="2579" max="2580" width="9.5703125" style="65" customWidth="1"/>
    <col min="2581" max="2581" width="6.7109375" style="65" customWidth="1"/>
    <col min="2582" max="2584" width="9.140625" style="65"/>
    <col min="2585" max="2585" width="10.85546875" style="65" bestFit="1" customWidth="1"/>
    <col min="2586" max="2806" width="9.140625" style="65"/>
    <col min="2807" max="2807" width="18.7109375" style="65" customWidth="1"/>
    <col min="2808" max="2809" width="9.42578125" style="65" customWidth="1"/>
    <col min="2810" max="2810" width="7.7109375" style="65" customWidth="1"/>
    <col min="2811" max="2811" width="9.28515625" style="65" customWidth="1"/>
    <col min="2812" max="2812" width="9.85546875" style="65" customWidth="1"/>
    <col min="2813" max="2813" width="7.140625" style="65" customWidth="1"/>
    <col min="2814" max="2814" width="8.5703125" style="65" customWidth="1"/>
    <col min="2815" max="2815" width="8.85546875" style="65" customWidth="1"/>
    <col min="2816" max="2816" width="7.140625" style="65" customWidth="1"/>
    <col min="2817" max="2817" width="9" style="65" customWidth="1"/>
    <col min="2818" max="2818" width="8.7109375" style="65" customWidth="1"/>
    <col min="2819" max="2819" width="6.5703125" style="65" customWidth="1"/>
    <col min="2820" max="2820" width="8.140625" style="65" customWidth="1"/>
    <col min="2821" max="2821" width="7.5703125" style="65" customWidth="1"/>
    <col min="2822" max="2822" width="7" style="65" customWidth="1"/>
    <col min="2823" max="2824" width="8.7109375" style="65" customWidth="1"/>
    <col min="2825" max="2825" width="7.28515625" style="65" customWidth="1"/>
    <col min="2826" max="2826" width="8.140625" style="65" customWidth="1"/>
    <col min="2827" max="2827" width="8.7109375" style="65" customWidth="1"/>
    <col min="2828" max="2828" width="6.42578125" style="65" customWidth="1"/>
    <col min="2829" max="2830" width="9.28515625" style="65" customWidth="1"/>
    <col min="2831" max="2831" width="6.42578125" style="65" customWidth="1"/>
    <col min="2832" max="2833" width="9.5703125" style="65" customWidth="1"/>
    <col min="2834" max="2834" width="6.42578125" style="65" customWidth="1"/>
    <col min="2835" max="2836" width="9.5703125" style="65" customWidth="1"/>
    <col min="2837" max="2837" width="6.7109375" style="65" customWidth="1"/>
    <col min="2838" max="2840" width="9.140625" style="65"/>
    <col min="2841" max="2841" width="10.85546875" style="65" bestFit="1" customWidth="1"/>
    <col min="2842" max="3062" width="9.140625" style="65"/>
    <col min="3063" max="3063" width="18.7109375" style="65" customWidth="1"/>
    <col min="3064" max="3065" width="9.42578125" style="65" customWidth="1"/>
    <col min="3066" max="3066" width="7.7109375" style="65" customWidth="1"/>
    <col min="3067" max="3067" width="9.28515625" style="65" customWidth="1"/>
    <col min="3068" max="3068" width="9.85546875" style="65" customWidth="1"/>
    <col min="3069" max="3069" width="7.140625" style="65" customWidth="1"/>
    <col min="3070" max="3070" width="8.5703125" style="65" customWidth="1"/>
    <col min="3071" max="3071" width="8.85546875" style="65" customWidth="1"/>
    <col min="3072" max="3072" width="7.140625" style="65" customWidth="1"/>
    <col min="3073" max="3073" width="9" style="65" customWidth="1"/>
    <col min="3074" max="3074" width="8.7109375" style="65" customWidth="1"/>
    <col min="3075" max="3075" width="6.5703125" style="65" customWidth="1"/>
    <col min="3076" max="3076" width="8.140625" style="65" customWidth="1"/>
    <col min="3077" max="3077" width="7.5703125" style="65" customWidth="1"/>
    <col min="3078" max="3078" width="7" style="65" customWidth="1"/>
    <col min="3079" max="3080" width="8.7109375" style="65" customWidth="1"/>
    <col min="3081" max="3081" width="7.28515625" style="65" customWidth="1"/>
    <col min="3082" max="3082" width="8.140625" style="65" customWidth="1"/>
    <col min="3083" max="3083" width="8.7109375" style="65" customWidth="1"/>
    <col min="3084" max="3084" width="6.42578125" style="65" customWidth="1"/>
    <col min="3085" max="3086" width="9.28515625" style="65" customWidth="1"/>
    <col min="3087" max="3087" width="6.42578125" style="65" customWidth="1"/>
    <col min="3088" max="3089" width="9.5703125" style="65" customWidth="1"/>
    <col min="3090" max="3090" width="6.42578125" style="65" customWidth="1"/>
    <col min="3091" max="3092" width="9.5703125" style="65" customWidth="1"/>
    <col min="3093" max="3093" width="6.7109375" style="65" customWidth="1"/>
    <col min="3094" max="3096" width="9.140625" style="65"/>
    <col min="3097" max="3097" width="10.85546875" style="65" bestFit="1" customWidth="1"/>
    <col min="3098" max="3318" width="9.140625" style="65"/>
    <col min="3319" max="3319" width="18.7109375" style="65" customWidth="1"/>
    <col min="3320" max="3321" width="9.42578125" style="65" customWidth="1"/>
    <col min="3322" max="3322" width="7.7109375" style="65" customWidth="1"/>
    <col min="3323" max="3323" width="9.28515625" style="65" customWidth="1"/>
    <col min="3324" max="3324" width="9.85546875" style="65" customWidth="1"/>
    <col min="3325" max="3325" width="7.140625" style="65" customWidth="1"/>
    <col min="3326" max="3326" width="8.5703125" style="65" customWidth="1"/>
    <col min="3327" max="3327" width="8.85546875" style="65" customWidth="1"/>
    <col min="3328" max="3328" width="7.140625" style="65" customWidth="1"/>
    <col min="3329" max="3329" width="9" style="65" customWidth="1"/>
    <col min="3330" max="3330" width="8.7109375" style="65" customWidth="1"/>
    <col min="3331" max="3331" width="6.5703125" style="65" customWidth="1"/>
    <col min="3332" max="3332" width="8.140625" style="65" customWidth="1"/>
    <col min="3333" max="3333" width="7.5703125" style="65" customWidth="1"/>
    <col min="3334" max="3334" width="7" style="65" customWidth="1"/>
    <col min="3335" max="3336" width="8.7109375" style="65" customWidth="1"/>
    <col min="3337" max="3337" width="7.28515625" style="65" customWidth="1"/>
    <col min="3338" max="3338" width="8.140625" style="65" customWidth="1"/>
    <col min="3339" max="3339" width="8.7109375" style="65" customWidth="1"/>
    <col min="3340" max="3340" width="6.42578125" style="65" customWidth="1"/>
    <col min="3341" max="3342" width="9.28515625" style="65" customWidth="1"/>
    <col min="3343" max="3343" width="6.42578125" style="65" customWidth="1"/>
    <col min="3344" max="3345" width="9.5703125" style="65" customWidth="1"/>
    <col min="3346" max="3346" width="6.42578125" style="65" customWidth="1"/>
    <col min="3347" max="3348" width="9.5703125" style="65" customWidth="1"/>
    <col min="3349" max="3349" width="6.7109375" style="65" customWidth="1"/>
    <col min="3350" max="3352" width="9.140625" style="65"/>
    <col min="3353" max="3353" width="10.85546875" style="65" bestFit="1" customWidth="1"/>
    <col min="3354" max="3574" width="9.140625" style="65"/>
    <col min="3575" max="3575" width="18.7109375" style="65" customWidth="1"/>
    <col min="3576" max="3577" width="9.42578125" style="65" customWidth="1"/>
    <col min="3578" max="3578" width="7.7109375" style="65" customWidth="1"/>
    <col min="3579" max="3579" width="9.28515625" style="65" customWidth="1"/>
    <col min="3580" max="3580" width="9.85546875" style="65" customWidth="1"/>
    <col min="3581" max="3581" width="7.140625" style="65" customWidth="1"/>
    <col min="3582" max="3582" width="8.5703125" style="65" customWidth="1"/>
    <col min="3583" max="3583" width="8.85546875" style="65" customWidth="1"/>
    <col min="3584" max="3584" width="7.140625" style="65" customWidth="1"/>
    <col min="3585" max="3585" width="9" style="65" customWidth="1"/>
    <col min="3586" max="3586" width="8.7109375" style="65" customWidth="1"/>
    <col min="3587" max="3587" width="6.5703125" style="65" customWidth="1"/>
    <col min="3588" max="3588" width="8.140625" style="65" customWidth="1"/>
    <col min="3589" max="3589" width="7.5703125" style="65" customWidth="1"/>
    <col min="3590" max="3590" width="7" style="65" customWidth="1"/>
    <col min="3591" max="3592" width="8.7109375" style="65" customWidth="1"/>
    <col min="3593" max="3593" width="7.28515625" style="65" customWidth="1"/>
    <col min="3594" max="3594" width="8.140625" style="65" customWidth="1"/>
    <col min="3595" max="3595" width="8.7109375" style="65" customWidth="1"/>
    <col min="3596" max="3596" width="6.42578125" style="65" customWidth="1"/>
    <col min="3597" max="3598" width="9.28515625" style="65" customWidth="1"/>
    <col min="3599" max="3599" width="6.42578125" style="65" customWidth="1"/>
    <col min="3600" max="3601" width="9.5703125" style="65" customWidth="1"/>
    <col min="3602" max="3602" width="6.42578125" style="65" customWidth="1"/>
    <col min="3603" max="3604" width="9.5703125" style="65" customWidth="1"/>
    <col min="3605" max="3605" width="6.7109375" style="65" customWidth="1"/>
    <col min="3606" max="3608" width="9.140625" style="65"/>
    <col min="3609" max="3609" width="10.85546875" style="65" bestFit="1" customWidth="1"/>
    <col min="3610" max="3830" width="9.140625" style="65"/>
    <col min="3831" max="3831" width="18.7109375" style="65" customWidth="1"/>
    <col min="3832" max="3833" width="9.42578125" style="65" customWidth="1"/>
    <col min="3834" max="3834" width="7.7109375" style="65" customWidth="1"/>
    <col min="3835" max="3835" width="9.28515625" style="65" customWidth="1"/>
    <col min="3836" max="3836" width="9.85546875" style="65" customWidth="1"/>
    <col min="3837" max="3837" width="7.140625" style="65" customWidth="1"/>
    <col min="3838" max="3838" width="8.5703125" style="65" customWidth="1"/>
    <col min="3839" max="3839" width="8.85546875" style="65" customWidth="1"/>
    <col min="3840" max="3840" width="7.140625" style="65" customWidth="1"/>
    <col min="3841" max="3841" width="9" style="65" customWidth="1"/>
    <col min="3842" max="3842" width="8.7109375" style="65" customWidth="1"/>
    <col min="3843" max="3843" width="6.5703125" style="65" customWidth="1"/>
    <col min="3844" max="3844" width="8.140625" style="65" customWidth="1"/>
    <col min="3845" max="3845" width="7.5703125" style="65" customWidth="1"/>
    <col min="3846" max="3846" width="7" style="65" customWidth="1"/>
    <col min="3847" max="3848" width="8.7109375" style="65" customWidth="1"/>
    <col min="3849" max="3849" width="7.28515625" style="65" customWidth="1"/>
    <col min="3850" max="3850" width="8.140625" style="65" customWidth="1"/>
    <col min="3851" max="3851" width="8.7109375" style="65" customWidth="1"/>
    <col min="3852" max="3852" width="6.42578125" style="65" customWidth="1"/>
    <col min="3853" max="3854" width="9.28515625" style="65" customWidth="1"/>
    <col min="3855" max="3855" width="6.42578125" style="65" customWidth="1"/>
    <col min="3856" max="3857" width="9.5703125" style="65" customWidth="1"/>
    <col min="3858" max="3858" width="6.42578125" style="65" customWidth="1"/>
    <col min="3859" max="3860" width="9.5703125" style="65" customWidth="1"/>
    <col min="3861" max="3861" width="6.7109375" style="65" customWidth="1"/>
    <col min="3862" max="3864" width="9.140625" style="65"/>
    <col min="3865" max="3865" width="10.85546875" style="65" bestFit="1" customWidth="1"/>
    <col min="3866" max="4086" width="9.140625" style="65"/>
    <col min="4087" max="4087" width="18.7109375" style="65" customWidth="1"/>
    <col min="4088" max="4089" width="9.42578125" style="65" customWidth="1"/>
    <col min="4090" max="4090" width="7.7109375" style="65" customWidth="1"/>
    <col min="4091" max="4091" width="9.28515625" style="65" customWidth="1"/>
    <col min="4092" max="4092" width="9.85546875" style="65" customWidth="1"/>
    <col min="4093" max="4093" width="7.140625" style="65" customWidth="1"/>
    <col min="4094" max="4094" width="8.5703125" style="65" customWidth="1"/>
    <col min="4095" max="4095" width="8.85546875" style="65" customWidth="1"/>
    <col min="4096" max="4096" width="7.140625" style="65" customWidth="1"/>
    <col min="4097" max="4097" width="9" style="65" customWidth="1"/>
    <col min="4098" max="4098" width="8.7109375" style="65" customWidth="1"/>
    <col min="4099" max="4099" width="6.5703125" style="65" customWidth="1"/>
    <col min="4100" max="4100" width="8.140625" style="65" customWidth="1"/>
    <col min="4101" max="4101" width="7.5703125" style="65" customWidth="1"/>
    <col min="4102" max="4102" width="7" style="65" customWidth="1"/>
    <col min="4103" max="4104" width="8.7109375" style="65" customWidth="1"/>
    <col min="4105" max="4105" width="7.28515625" style="65" customWidth="1"/>
    <col min="4106" max="4106" width="8.140625" style="65" customWidth="1"/>
    <col min="4107" max="4107" width="8.7109375" style="65" customWidth="1"/>
    <col min="4108" max="4108" width="6.42578125" style="65" customWidth="1"/>
    <col min="4109" max="4110" width="9.28515625" style="65" customWidth="1"/>
    <col min="4111" max="4111" width="6.42578125" style="65" customWidth="1"/>
    <col min="4112" max="4113" width="9.5703125" style="65" customWidth="1"/>
    <col min="4114" max="4114" width="6.42578125" style="65" customWidth="1"/>
    <col min="4115" max="4116" width="9.5703125" style="65" customWidth="1"/>
    <col min="4117" max="4117" width="6.7109375" style="65" customWidth="1"/>
    <col min="4118" max="4120" width="9.140625" style="65"/>
    <col min="4121" max="4121" width="10.85546875" style="65" bestFit="1" customWidth="1"/>
    <col min="4122" max="4342" width="9.140625" style="65"/>
    <col min="4343" max="4343" width="18.7109375" style="65" customWidth="1"/>
    <col min="4344" max="4345" width="9.42578125" style="65" customWidth="1"/>
    <col min="4346" max="4346" width="7.7109375" style="65" customWidth="1"/>
    <col min="4347" max="4347" width="9.28515625" style="65" customWidth="1"/>
    <col min="4348" max="4348" width="9.85546875" style="65" customWidth="1"/>
    <col min="4349" max="4349" width="7.140625" style="65" customWidth="1"/>
    <col min="4350" max="4350" width="8.5703125" style="65" customWidth="1"/>
    <col min="4351" max="4351" width="8.85546875" style="65" customWidth="1"/>
    <col min="4352" max="4352" width="7.140625" style="65" customWidth="1"/>
    <col min="4353" max="4353" width="9" style="65" customWidth="1"/>
    <col min="4354" max="4354" width="8.7109375" style="65" customWidth="1"/>
    <col min="4355" max="4355" width="6.5703125" style="65" customWidth="1"/>
    <col min="4356" max="4356" width="8.140625" style="65" customWidth="1"/>
    <col min="4357" max="4357" width="7.5703125" style="65" customWidth="1"/>
    <col min="4358" max="4358" width="7" style="65" customWidth="1"/>
    <col min="4359" max="4360" width="8.7109375" style="65" customWidth="1"/>
    <col min="4361" max="4361" width="7.28515625" style="65" customWidth="1"/>
    <col min="4362" max="4362" width="8.140625" style="65" customWidth="1"/>
    <col min="4363" max="4363" width="8.7109375" style="65" customWidth="1"/>
    <col min="4364" max="4364" width="6.42578125" style="65" customWidth="1"/>
    <col min="4365" max="4366" width="9.28515625" style="65" customWidth="1"/>
    <col min="4367" max="4367" width="6.42578125" style="65" customWidth="1"/>
    <col min="4368" max="4369" width="9.5703125" style="65" customWidth="1"/>
    <col min="4370" max="4370" width="6.42578125" style="65" customWidth="1"/>
    <col min="4371" max="4372" width="9.5703125" style="65" customWidth="1"/>
    <col min="4373" max="4373" width="6.7109375" style="65" customWidth="1"/>
    <col min="4374" max="4376" width="9.140625" style="65"/>
    <col min="4377" max="4377" width="10.85546875" style="65" bestFit="1" customWidth="1"/>
    <col min="4378" max="4598" width="9.140625" style="65"/>
    <col min="4599" max="4599" width="18.7109375" style="65" customWidth="1"/>
    <col min="4600" max="4601" width="9.42578125" style="65" customWidth="1"/>
    <col min="4602" max="4602" width="7.7109375" style="65" customWidth="1"/>
    <col min="4603" max="4603" width="9.28515625" style="65" customWidth="1"/>
    <col min="4604" max="4604" width="9.85546875" style="65" customWidth="1"/>
    <col min="4605" max="4605" width="7.140625" style="65" customWidth="1"/>
    <col min="4606" max="4606" width="8.5703125" style="65" customWidth="1"/>
    <col min="4607" max="4607" width="8.85546875" style="65" customWidth="1"/>
    <col min="4608" max="4608" width="7.140625" style="65" customWidth="1"/>
    <col min="4609" max="4609" width="9" style="65" customWidth="1"/>
    <col min="4610" max="4610" width="8.7109375" style="65" customWidth="1"/>
    <col min="4611" max="4611" width="6.5703125" style="65" customWidth="1"/>
    <col min="4612" max="4612" width="8.140625" style="65" customWidth="1"/>
    <col min="4613" max="4613" width="7.5703125" style="65" customWidth="1"/>
    <col min="4614" max="4614" width="7" style="65" customWidth="1"/>
    <col min="4615" max="4616" width="8.7109375" style="65" customWidth="1"/>
    <col min="4617" max="4617" width="7.28515625" style="65" customWidth="1"/>
    <col min="4618" max="4618" width="8.140625" style="65" customWidth="1"/>
    <col min="4619" max="4619" width="8.7109375" style="65" customWidth="1"/>
    <col min="4620" max="4620" width="6.42578125" style="65" customWidth="1"/>
    <col min="4621" max="4622" width="9.28515625" style="65" customWidth="1"/>
    <col min="4623" max="4623" width="6.42578125" style="65" customWidth="1"/>
    <col min="4624" max="4625" width="9.5703125" style="65" customWidth="1"/>
    <col min="4626" max="4626" width="6.42578125" style="65" customWidth="1"/>
    <col min="4627" max="4628" width="9.5703125" style="65" customWidth="1"/>
    <col min="4629" max="4629" width="6.7109375" style="65" customWidth="1"/>
    <col min="4630" max="4632" width="9.140625" style="65"/>
    <col min="4633" max="4633" width="10.85546875" style="65" bestFit="1" customWidth="1"/>
    <col min="4634" max="4854" width="9.140625" style="65"/>
    <col min="4855" max="4855" width="18.7109375" style="65" customWidth="1"/>
    <col min="4856" max="4857" width="9.42578125" style="65" customWidth="1"/>
    <col min="4858" max="4858" width="7.7109375" style="65" customWidth="1"/>
    <col min="4859" max="4859" width="9.28515625" style="65" customWidth="1"/>
    <col min="4860" max="4860" width="9.85546875" style="65" customWidth="1"/>
    <col min="4861" max="4861" width="7.140625" style="65" customWidth="1"/>
    <col min="4862" max="4862" width="8.5703125" style="65" customWidth="1"/>
    <col min="4863" max="4863" width="8.85546875" style="65" customWidth="1"/>
    <col min="4864" max="4864" width="7.140625" style="65" customWidth="1"/>
    <col min="4865" max="4865" width="9" style="65" customWidth="1"/>
    <col min="4866" max="4866" width="8.7109375" style="65" customWidth="1"/>
    <col min="4867" max="4867" width="6.5703125" style="65" customWidth="1"/>
    <col min="4868" max="4868" width="8.140625" style="65" customWidth="1"/>
    <col min="4869" max="4869" width="7.5703125" style="65" customWidth="1"/>
    <col min="4870" max="4870" width="7" style="65" customWidth="1"/>
    <col min="4871" max="4872" width="8.7109375" style="65" customWidth="1"/>
    <col min="4873" max="4873" width="7.28515625" style="65" customWidth="1"/>
    <col min="4874" max="4874" width="8.140625" style="65" customWidth="1"/>
    <col min="4875" max="4875" width="8.7109375" style="65" customWidth="1"/>
    <col min="4876" max="4876" width="6.42578125" style="65" customWidth="1"/>
    <col min="4877" max="4878" width="9.28515625" style="65" customWidth="1"/>
    <col min="4879" max="4879" width="6.42578125" style="65" customWidth="1"/>
    <col min="4880" max="4881" width="9.5703125" style="65" customWidth="1"/>
    <col min="4882" max="4882" width="6.42578125" style="65" customWidth="1"/>
    <col min="4883" max="4884" width="9.5703125" style="65" customWidth="1"/>
    <col min="4885" max="4885" width="6.7109375" style="65" customWidth="1"/>
    <col min="4886" max="4888" width="9.140625" style="65"/>
    <col min="4889" max="4889" width="10.85546875" style="65" bestFit="1" customWidth="1"/>
    <col min="4890" max="5110" width="9.140625" style="65"/>
    <col min="5111" max="5111" width="18.7109375" style="65" customWidth="1"/>
    <col min="5112" max="5113" width="9.42578125" style="65" customWidth="1"/>
    <col min="5114" max="5114" width="7.7109375" style="65" customWidth="1"/>
    <col min="5115" max="5115" width="9.28515625" style="65" customWidth="1"/>
    <col min="5116" max="5116" width="9.85546875" style="65" customWidth="1"/>
    <col min="5117" max="5117" width="7.140625" style="65" customWidth="1"/>
    <col min="5118" max="5118" width="8.5703125" style="65" customWidth="1"/>
    <col min="5119" max="5119" width="8.85546875" style="65" customWidth="1"/>
    <col min="5120" max="5120" width="7.140625" style="65" customWidth="1"/>
    <col min="5121" max="5121" width="9" style="65" customWidth="1"/>
    <col min="5122" max="5122" width="8.7109375" style="65" customWidth="1"/>
    <col min="5123" max="5123" width="6.5703125" style="65" customWidth="1"/>
    <col min="5124" max="5124" width="8.140625" style="65" customWidth="1"/>
    <col min="5125" max="5125" width="7.5703125" style="65" customWidth="1"/>
    <col min="5126" max="5126" width="7" style="65" customWidth="1"/>
    <col min="5127" max="5128" width="8.7109375" style="65" customWidth="1"/>
    <col min="5129" max="5129" width="7.28515625" style="65" customWidth="1"/>
    <col min="5130" max="5130" width="8.140625" style="65" customWidth="1"/>
    <col min="5131" max="5131" width="8.7109375" style="65" customWidth="1"/>
    <col min="5132" max="5132" width="6.42578125" style="65" customWidth="1"/>
    <col min="5133" max="5134" width="9.28515625" style="65" customWidth="1"/>
    <col min="5135" max="5135" width="6.42578125" style="65" customWidth="1"/>
    <col min="5136" max="5137" width="9.5703125" style="65" customWidth="1"/>
    <col min="5138" max="5138" width="6.42578125" style="65" customWidth="1"/>
    <col min="5139" max="5140" width="9.5703125" style="65" customWidth="1"/>
    <col min="5141" max="5141" width="6.7109375" style="65" customWidth="1"/>
    <col min="5142" max="5144" width="9.140625" style="65"/>
    <col min="5145" max="5145" width="10.85546875" style="65" bestFit="1" customWidth="1"/>
    <col min="5146" max="5366" width="9.140625" style="65"/>
    <col min="5367" max="5367" width="18.7109375" style="65" customWidth="1"/>
    <col min="5368" max="5369" width="9.42578125" style="65" customWidth="1"/>
    <col min="5370" max="5370" width="7.7109375" style="65" customWidth="1"/>
    <col min="5371" max="5371" width="9.28515625" style="65" customWidth="1"/>
    <col min="5372" max="5372" width="9.85546875" style="65" customWidth="1"/>
    <col min="5373" max="5373" width="7.140625" style="65" customWidth="1"/>
    <col min="5374" max="5374" width="8.5703125" style="65" customWidth="1"/>
    <col min="5375" max="5375" width="8.85546875" style="65" customWidth="1"/>
    <col min="5376" max="5376" width="7.140625" style="65" customWidth="1"/>
    <col min="5377" max="5377" width="9" style="65" customWidth="1"/>
    <col min="5378" max="5378" width="8.7109375" style="65" customWidth="1"/>
    <col min="5379" max="5379" width="6.5703125" style="65" customWidth="1"/>
    <col min="5380" max="5380" width="8.140625" style="65" customWidth="1"/>
    <col min="5381" max="5381" width="7.5703125" style="65" customWidth="1"/>
    <col min="5382" max="5382" width="7" style="65" customWidth="1"/>
    <col min="5383" max="5384" width="8.7109375" style="65" customWidth="1"/>
    <col min="5385" max="5385" width="7.28515625" style="65" customWidth="1"/>
    <col min="5386" max="5386" width="8.140625" style="65" customWidth="1"/>
    <col min="5387" max="5387" width="8.7109375" style="65" customWidth="1"/>
    <col min="5388" max="5388" width="6.42578125" style="65" customWidth="1"/>
    <col min="5389" max="5390" width="9.28515625" style="65" customWidth="1"/>
    <col min="5391" max="5391" width="6.42578125" style="65" customWidth="1"/>
    <col min="5392" max="5393" width="9.5703125" style="65" customWidth="1"/>
    <col min="5394" max="5394" width="6.42578125" style="65" customWidth="1"/>
    <col min="5395" max="5396" width="9.5703125" style="65" customWidth="1"/>
    <col min="5397" max="5397" width="6.7109375" style="65" customWidth="1"/>
    <col min="5398" max="5400" width="9.140625" style="65"/>
    <col min="5401" max="5401" width="10.85546875" style="65" bestFit="1" customWidth="1"/>
    <col min="5402" max="5622" width="9.140625" style="65"/>
    <col min="5623" max="5623" width="18.7109375" style="65" customWidth="1"/>
    <col min="5624" max="5625" width="9.42578125" style="65" customWidth="1"/>
    <col min="5626" max="5626" width="7.7109375" style="65" customWidth="1"/>
    <col min="5627" max="5627" width="9.28515625" style="65" customWidth="1"/>
    <col min="5628" max="5628" width="9.85546875" style="65" customWidth="1"/>
    <col min="5629" max="5629" width="7.140625" style="65" customWidth="1"/>
    <col min="5630" max="5630" width="8.5703125" style="65" customWidth="1"/>
    <col min="5631" max="5631" width="8.85546875" style="65" customWidth="1"/>
    <col min="5632" max="5632" width="7.140625" style="65" customWidth="1"/>
    <col min="5633" max="5633" width="9" style="65" customWidth="1"/>
    <col min="5634" max="5634" width="8.7109375" style="65" customWidth="1"/>
    <col min="5635" max="5635" width="6.5703125" style="65" customWidth="1"/>
    <col min="5636" max="5636" width="8.140625" style="65" customWidth="1"/>
    <col min="5637" max="5637" width="7.5703125" style="65" customWidth="1"/>
    <col min="5638" max="5638" width="7" style="65" customWidth="1"/>
    <col min="5639" max="5640" width="8.7109375" style="65" customWidth="1"/>
    <col min="5641" max="5641" width="7.28515625" style="65" customWidth="1"/>
    <col min="5642" max="5642" width="8.140625" style="65" customWidth="1"/>
    <col min="5643" max="5643" width="8.7109375" style="65" customWidth="1"/>
    <col min="5644" max="5644" width="6.42578125" style="65" customWidth="1"/>
    <col min="5645" max="5646" width="9.28515625" style="65" customWidth="1"/>
    <col min="5647" max="5647" width="6.42578125" style="65" customWidth="1"/>
    <col min="5648" max="5649" width="9.5703125" style="65" customWidth="1"/>
    <col min="5650" max="5650" width="6.42578125" style="65" customWidth="1"/>
    <col min="5651" max="5652" width="9.5703125" style="65" customWidth="1"/>
    <col min="5653" max="5653" width="6.7109375" style="65" customWidth="1"/>
    <col min="5654" max="5656" width="9.140625" style="65"/>
    <col min="5657" max="5657" width="10.85546875" style="65" bestFit="1" customWidth="1"/>
    <col min="5658" max="5878" width="9.140625" style="65"/>
    <col min="5879" max="5879" width="18.7109375" style="65" customWidth="1"/>
    <col min="5880" max="5881" width="9.42578125" style="65" customWidth="1"/>
    <col min="5882" max="5882" width="7.7109375" style="65" customWidth="1"/>
    <col min="5883" max="5883" width="9.28515625" style="65" customWidth="1"/>
    <col min="5884" max="5884" width="9.85546875" style="65" customWidth="1"/>
    <col min="5885" max="5885" width="7.140625" style="65" customWidth="1"/>
    <col min="5886" max="5886" width="8.5703125" style="65" customWidth="1"/>
    <col min="5887" max="5887" width="8.85546875" style="65" customWidth="1"/>
    <col min="5888" max="5888" width="7.140625" style="65" customWidth="1"/>
    <col min="5889" max="5889" width="9" style="65" customWidth="1"/>
    <col min="5890" max="5890" width="8.7109375" style="65" customWidth="1"/>
    <col min="5891" max="5891" width="6.5703125" style="65" customWidth="1"/>
    <col min="5892" max="5892" width="8.140625" style="65" customWidth="1"/>
    <col min="5893" max="5893" width="7.5703125" style="65" customWidth="1"/>
    <col min="5894" max="5894" width="7" style="65" customWidth="1"/>
    <col min="5895" max="5896" width="8.7109375" style="65" customWidth="1"/>
    <col min="5897" max="5897" width="7.28515625" style="65" customWidth="1"/>
    <col min="5898" max="5898" width="8.140625" style="65" customWidth="1"/>
    <col min="5899" max="5899" width="8.7109375" style="65" customWidth="1"/>
    <col min="5900" max="5900" width="6.42578125" style="65" customWidth="1"/>
    <col min="5901" max="5902" width="9.28515625" style="65" customWidth="1"/>
    <col min="5903" max="5903" width="6.42578125" style="65" customWidth="1"/>
    <col min="5904" max="5905" width="9.5703125" style="65" customWidth="1"/>
    <col min="5906" max="5906" width="6.42578125" style="65" customWidth="1"/>
    <col min="5907" max="5908" width="9.5703125" style="65" customWidth="1"/>
    <col min="5909" max="5909" width="6.7109375" style="65" customWidth="1"/>
    <col min="5910" max="5912" width="9.140625" style="65"/>
    <col min="5913" max="5913" width="10.85546875" style="65" bestFit="1" customWidth="1"/>
    <col min="5914" max="6134" width="9.140625" style="65"/>
    <col min="6135" max="6135" width="18.7109375" style="65" customWidth="1"/>
    <col min="6136" max="6137" width="9.42578125" style="65" customWidth="1"/>
    <col min="6138" max="6138" width="7.7109375" style="65" customWidth="1"/>
    <col min="6139" max="6139" width="9.28515625" style="65" customWidth="1"/>
    <col min="6140" max="6140" width="9.85546875" style="65" customWidth="1"/>
    <col min="6141" max="6141" width="7.140625" style="65" customWidth="1"/>
    <col min="6142" max="6142" width="8.5703125" style="65" customWidth="1"/>
    <col min="6143" max="6143" width="8.85546875" style="65" customWidth="1"/>
    <col min="6144" max="6144" width="7.140625" style="65" customWidth="1"/>
    <col min="6145" max="6145" width="9" style="65" customWidth="1"/>
    <col min="6146" max="6146" width="8.7109375" style="65" customWidth="1"/>
    <col min="6147" max="6147" width="6.5703125" style="65" customWidth="1"/>
    <col min="6148" max="6148" width="8.140625" style="65" customWidth="1"/>
    <col min="6149" max="6149" width="7.5703125" style="65" customWidth="1"/>
    <col min="6150" max="6150" width="7" style="65" customWidth="1"/>
    <col min="6151" max="6152" width="8.7109375" style="65" customWidth="1"/>
    <col min="6153" max="6153" width="7.28515625" style="65" customWidth="1"/>
    <col min="6154" max="6154" width="8.140625" style="65" customWidth="1"/>
    <col min="6155" max="6155" width="8.7109375" style="65" customWidth="1"/>
    <col min="6156" max="6156" width="6.42578125" style="65" customWidth="1"/>
    <col min="6157" max="6158" width="9.28515625" style="65" customWidth="1"/>
    <col min="6159" max="6159" width="6.42578125" style="65" customWidth="1"/>
    <col min="6160" max="6161" width="9.5703125" style="65" customWidth="1"/>
    <col min="6162" max="6162" width="6.42578125" style="65" customWidth="1"/>
    <col min="6163" max="6164" width="9.5703125" style="65" customWidth="1"/>
    <col min="6165" max="6165" width="6.7109375" style="65" customWidth="1"/>
    <col min="6166" max="6168" width="9.140625" style="65"/>
    <col min="6169" max="6169" width="10.85546875" style="65" bestFit="1" customWidth="1"/>
    <col min="6170" max="6390" width="9.140625" style="65"/>
    <col min="6391" max="6391" width="18.7109375" style="65" customWidth="1"/>
    <col min="6392" max="6393" width="9.42578125" style="65" customWidth="1"/>
    <col min="6394" max="6394" width="7.7109375" style="65" customWidth="1"/>
    <col min="6395" max="6395" width="9.28515625" style="65" customWidth="1"/>
    <col min="6396" max="6396" width="9.85546875" style="65" customWidth="1"/>
    <col min="6397" max="6397" width="7.140625" style="65" customWidth="1"/>
    <col min="6398" max="6398" width="8.5703125" style="65" customWidth="1"/>
    <col min="6399" max="6399" width="8.85546875" style="65" customWidth="1"/>
    <col min="6400" max="6400" width="7.140625" style="65" customWidth="1"/>
    <col min="6401" max="6401" width="9" style="65" customWidth="1"/>
    <col min="6402" max="6402" width="8.7109375" style="65" customWidth="1"/>
    <col min="6403" max="6403" width="6.5703125" style="65" customWidth="1"/>
    <col min="6404" max="6404" width="8.140625" style="65" customWidth="1"/>
    <col min="6405" max="6405" width="7.5703125" style="65" customWidth="1"/>
    <col min="6406" max="6406" width="7" style="65" customWidth="1"/>
    <col min="6407" max="6408" width="8.7109375" style="65" customWidth="1"/>
    <col min="6409" max="6409" width="7.28515625" style="65" customWidth="1"/>
    <col min="6410" max="6410" width="8.140625" style="65" customWidth="1"/>
    <col min="6411" max="6411" width="8.7109375" style="65" customWidth="1"/>
    <col min="6412" max="6412" width="6.42578125" style="65" customWidth="1"/>
    <col min="6413" max="6414" width="9.28515625" style="65" customWidth="1"/>
    <col min="6415" max="6415" width="6.42578125" style="65" customWidth="1"/>
    <col min="6416" max="6417" width="9.5703125" style="65" customWidth="1"/>
    <col min="6418" max="6418" width="6.42578125" style="65" customWidth="1"/>
    <col min="6419" max="6420" width="9.5703125" style="65" customWidth="1"/>
    <col min="6421" max="6421" width="6.7109375" style="65" customWidth="1"/>
    <col min="6422" max="6424" width="9.140625" style="65"/>
    <col min="6425" max="6425" width="10.85546875" style="65" bestFit="1" customWidth="1"/>
    <col min="6426" max="6646" width="9.140625" style="65"/>
    <col min="6647" max="6647" width="18.7109375" style="65" customWidth="1"/>
    <col min="6648" max="6649" width="9.42578125" style="65" customWidth="1"/>
    <col min="6650" max="6650" width="7.7109375" style="65" customWidth="1"/>
    <col min="6651" max="6651" width="9.28515625" style="65" customWidth="1"/>
    <col min="6652" max="6652" width="9.85546875" style="65" customWidth="1"/>
    <col min="6653" max="6653" width="7.140625" style="65" customWidth="1"/>
    <col min="6654" max="6654" width="8.5703125" style="65" customWidth="1"/>
    <col min="6655" max="6655" width="8.85546875" style="65" customWidth="1"/>
    <col min="6656" max="6656" width="7.140625" style="65" customWidth="1"/>
    <col min="6657" max="6657" width="9" style="65" customWidth="1"/>
    <col min="6658" max="6658" width="8.7109375" style="65" customWidth="1"/>
    <col min="6659" max="6659" width="6.5703125" style="65" customWidth="1"/>
    <col min="6660" max="6660" width="8.140625" style="65" customWidth="1"/>
    <col min="6661" max="6661" width="7.5703125" style="65" customWidth="1"/>
    <col min="6662" max="6662" width="7" style="65" customWidth="1"/>
    <col min="6663" max="6664" width="8.7109375" style="65" customWidth="1"/>
    <col min="6665" max="6665" width="7.28515625" style="65" customWidth="1"/>
    <col min="6666" max="6666" width="8.140625" style="65" customWidth="1"/>
    <col min="6667" max="6667" width="8.7109375" style="65" customWidth="1"/>
    <col min="6668" max="6668" width="6.42578125" style="65" customWidth="1"/>
    <col min="6669" max="6670" width="9.28515625" style="65" customWidth="1"/>
    <col min="6671" max="6671" width="6.42578125" style="65" customWidth="1"/>
    <col min="6672" max="6673" width="9.5703125" style="65" customWidth="1"/>
    <col min="6674" max="6674" width="6.42578125" style="65" customWidth="1"/>
    <col min="6675" max="6676" width="9.5703125" style="65" customWidth="1"/>
    <col min="6677" max="6677" width="6.7109375" style="65" customWidth="1"/>
    <col min="6678" max="6680" width="9.140625" style="65"/>
    <col min="6681" max="6681" width="10.85546875" style="65" bestFit="1" customWidth="1"/>
    <col min="6682" max="6902" width="9.140625" style="65"/>
    <col min="6903" max="6903" width="18.7109375" style="65" customWidth="1"/>
    <col min="6904" max="6905" width="9.42578125" style="65" customWidth="1"/>
    <col min="6906" max="6906" width="7.7109375" style="65" customWidth="1"/>
    <col min="6907" max="6907" width="9.28515625" style="65" customWidth="1"/>
    <col min="6908" max="6908" width="9.85546875" style="65" customWidth="1"/>
    <col min="6909" max="6909" width="7.140625" style="65" customWidth="1"/>
    <col min="6910" max="6910" width="8.5703125" style="65" customWidth="1"/>
    <col min="6911" max="6911" width="8.85546875" style="65" customWidth="1"/>
    <col min="6912" max="6912" width="7.140625" style="65" customWidth="1"/>
    <col min="6913" max="6913" width="9" style="65" customWidth="1"/>
    <col min="6914" max="6914" width="8.7109375" style="65" customWidth="1"/>
    <col min="6915" max="6915" width="6.5703125" style="65" customWidth="1"/>
    <col min="6916" max="6916" width="8.140625" style="65" customWidth="1"/>
    <col min="6917" max="6917" width="7.5703125" style="65" customWidth="1"/>
    <col min="6918" max="6918" width="7" style="65" customWidth="1"/>
    <col min="6919" max="6920" width="8.7109375" style="65" customWidth="1"/>
    <col min="6921" max="6921" width="7.28515625" style="65" customWidth="1"/>
    <col min="6922" max="6922" width="8.140625" style="65" customWidth="1"/>
    <col min="6923" max="6923" width="8.7109375" style="65" customWidth="1"/>
    <col min="6924" max="6924" width="6.42578125" style="65" customWidth="1"/>
    <col min="6925" max="6926" width="9.28515625" style="65" customWidth="1"/>
    <col min="6927" max="6927" width="6.42578125" style="65" customWidth="1"/>
    <col min="6928" max="6929" width="9.5703125" style="65" customWidth="1"/>
    <col min="6930" max="6930" width="6.42578125" style="65" customWidth="1"/>
    <col min="6931" max="6932" width="9.5703125" style="65" customWidth="1"/>
    <col min="6933" max="6933" width="6.7109375" style="65" customWidth="1"/>
    <col min="6934" max="6936" width="9.140625" style="65"/>
    <col min="6937" max="6937" width="10.85546875" style="65" bestFit="1" customWidth="1"/>
    <col min="6938" max="7158" width="9.140625" style="65"/>
    <col min="7159" max="7159" width="18.7109375" style="65" customWidth="1"/>
    <col min="7160" max="7161" width="9.42578125" style="65" customWidth="1"/>
    <col min="7162" max="7162" width="7.7109375" style="65" customWidth="1"/>
    <col min="7163" max="7163" width="9.28515625" style="65" customWidth="1"/>
    <col min="7164" max="7164" width="9.85546875" style="65" customWidth="1"/>
    <col min="7165" max="7165" width="7.140625" style="65" customWidth="1"/>
    <col min="7166" max="7166" width="8.5703125" style="65" customWidth="1"/>
    <col min="7167" max="7167" width="8.85546875" style="65" customWidth="1"/>
    <col min="7168" max="7168" width="7.140625" style="65" customWidth="1"/>
    <col min="7169" max="7169" width="9" style="65" customWidth="1"/>
    <col min="7170" max="7170" width="8.7109375" style="65" customWidth="1"/>
    <col min="7171" max="7171" width="6.5703125" style="65" customWidth="1"/>
    <col min="7172" max="7172" width="8.140625" style="65" customWidth="1"/>
    <col min="7173" max="7173" width="7.5703125" style="65" customWidth="1"/>
    <col min="7174" max="7174" width="7" style="65" customWidth="1"/>
    <col min="7175" max="7176" width="8.7109375" style="65" customWidth="1"/>
    <col min="7177" max="7177" width="7.28515625" style="65" customWidth="1"/>
    <col min="7178" max="7178" width="8.140625" style="65" customWidth="1"/>
    <col min="7179" max="7179" width="8.7109375" style="65" customWidth="1"/>
    <col min="7180" max="7180" width="6.42578125" style="65" customWidth="1"/>
    <col min="7181" max="7182" width="9.28515625" style="65" customWidth="1"/>
    <col min="7183" max="7183" width="6.42578125" style="65" customWidth="1"/>
    <col min="7184" max="7185" width="9.5703125" style="65" customWidth="1"/>
    <col min="7186" max="7186" width="6.42578125" style="65" customWidth="1"/>
    <col min="7187" max="7188" width="9.5703125" style="65" customWidth="1"/>
    <col min="7189" max="7189" width="6.7109375" style="65" customWidth="1"/>
    <col min="7190" max="7192" width="9.140625" style="65"/>
    <col min="7193" max="7193" width="10.85546875" style="65" bestFit="1" customWidth="1"/>
    <col min="7194" max="7414" width="9.140625" style="65"/>
    <col min="7415" max="7415" width="18.7109375" style="65" customWidth="1"/>
    <col min="7416" max="7417" width="9.42578125" style="65" customWidth="1"/>
    <col min="7418" max="7418" width="7.7109375" style="65" customWidth="1"/>
    <col min="7419" max="7419" width="9.28515625" style="65" customWidth="1"/>
    <col min="7420" max="7420" width="9.85546875" style="65" customWidth="1"/>
    <col min="7421" max="7421" width="7.140625" style="65" customWidth="1"/>
    <col min="7422" max="7422" width="8.5703125" style="65" customWidth="1"/>
    <col min="7423" max="7423" width="8.85546875" style="65" customWidth="1"/>
    <col min="7424" max="7424" width="7.140625" style="65" customWidth="1"/>
    <col min="7425" max="7425" width="9" style="65" customWidth="1"/>
    <col min="7426" max="7426" width="8.7109375" style="65" customWidth="1"/>
    <col min="7427" max="7427" width="6.5703125" style="65" customWidth="1"/>
    <col min="7428" max="7428" width="8.140625" style="65" customWidth="1"/>
    <col min="7429" max="7429" width="7.5703125" style="65" customWidth="1"/>
    <col min="7430" max="7430" width="7" style="65" customWidth="1"/>
    <col min="7431" max="7432" width="8.7109375" style="65" customWidth="1"/>
    <col min="7433" max="7433" width="7.28515625" style="65" customWidth="1"/>
    <col min="7434" max="7434" width="8.140625" style="65" customWidth="1"/>
    <col min="7435" max="7435" width="8.7109375" style="65" customWidth="1"/>
    <col min="7436" max="7436" width="6.42578125" style="65" customWidth="1"/>
    <col min="7437" max="7438" width="9.28515625" style="65" customWidth="1"/>
    <col min="7439" max="7439" width="6.42578125" style="65" customWidth="1"/>
    <col min="7440" max="7441" width="9.5703125" style="65" customWidth="1"/>
    <col min="7442" max="7442" width="6.42578125" style="65" customWidth="1"/>
    <col min="7443" max="7444" width="9.5703125" style="65" customWidth="1"/>
    <col min="7445" max="7445" width="6.7109375" style="65" customWidth="1"/>
    <col min="7446" max="7448" width="9.140625" style="65"/>
    <col min="7449" max="7449" width="10.85546875" style="65" bestFit="1" customWidth="1"/>
    <col min="7450" max="7670" width="9.140625" style="65"/>
    <col min="7671" max="7671" width="18.7109375" style="65" customWidth="1"/>
    <col min="7672" max="7673" width="9.42578125" style="65" customWidth="1"/>
    <col min="7674" max="7674" width="7.7109375" style="65" customWidth="1"/>
    <col min="7675" max="7675" width="9.28515625" style="65" customWidth="1"/>
    <col min="7676" max="7676" width="9.85546875" style="65" customWidth="1"/>
    <col min="7677" max="7677" width="7.140625" style="65" customWidth="1"/>
    <col min="7678" max="7678" width="8.5703125" style="65" customWidth="1"/>
    <col min="7679" max="7679" width="8.85546875" style="65" customWidth="1"/>
    <col min="7680" max="7680" width="7.140625" style="65" customWidth="1"/>
    <col min="7681" max="7681" width="9" style="65" customWidth="1"/>
    <col min="7682" max="7682" width="8.7109375" style="65" customWidth="1"/>
    <col min="7683" max="7683" width="6.5703125" style="65" customWidth="1"/>
    <col min="7684" max="7684" width="8.140625" style="65" customWidth="1"/>
    <col min="7685" max="7685" width="7.5703125" style="65" customWidth="1"/>
    <col min="7686" max="7686" width="7" style="65" customWidth="1"/>
    <col min="7687" max="7688" width="8.7109375" style="65" customWidth="1"/>
    <col min="7689" max="7689" width="7.28515625" style="65" customWidth="1"/>
    <col min="7690" max="7690" width="8.140625" style="65" customWidth="1"/>
    <col min="7691" max="7691" width="8.7109375" style="65" customWidth="1"/>
    <col min="7692" max="7692" width="6.42578125" style="65" customWidth="1"/>
    <col min="7693" max="7694" width="9.28515625" style="65" customWidth="1"/>
    <col min="7695" max="7695" width="6.42578125" style="65" customWidth="1"/>
    <col min="7696" max="7697" width="9.5703125" style="65" customWidth="1"/>
    <col min="7698" max="7698" width="6.42578125" style="65" customWidth="1"/>
    <col min="7699" max="7700" width="9.5703125" style="65" customWidth="1"/>
    <col min="7701" max="7701" width="6.7109375" style="65" customWidth="1"/>
    <col min="7702" max="7704" width="9.140625" style="65"/>
    <col min="7705" max="7705" width="10.85546875" style="65" bestFit="1" customWidth="1"/>
    <col min="7706" max="7926" width="9.140625" style="65"/>
    <col min="7927" max="7927" width="18.7109375" style="65" customWidth="1"/>
    <col min="7928" max="7929" width="9.42578125" style="65" customWidth="1"/>
    <col min="7930" max="7930" width="7.7109375" style="65" customWidth="1"/>
    <col min="7931" max="7931" width="9.28515625" style="65" customWidth="1"/>
    <col min="7932" max="7932" width="9.85546875" style="65" customWidth="1"/>
    <col min="7933" max="7933" width="7.140625" style="65" customWidth="1"/>
    <col min="7934" max="7934" width="8.5703125" style="65" customWidth="1"/>
    <col min="7935" max="7935" width="8.85546875" style="65" customWidth="1"/>
    <col min="7936" max="7936" width="7.140625" style="65" customWidth="1"/>
    <col min="7937" max="7937" width="9" style="65" customWidth="1"/>
    <col min="7938" max="7938" width="8.7109375" style="65" customWidth="1"/>
    <col min="7939" max="7939" width="6.5703125" style="65" customWidth="1"/>
    <col min="7940" max="7940" width="8.140625" style="65" customWidth="1"/>
    <col min="7941" max="7941" width="7.5703125" style="65" customWidth="1"/>
    <col min="7942" max="7942" width="7" style="65" customWidth="1"/>
    <col min="7943" max="7944" width="8.7109375" style="65" customWidth="1"/>
    <col min="7945" max="7945" width="7.28515625" style="65" customWidth="1"/>
    <col min="7946" max="7946" width="8.140625" style="65" customWidth="1"/>
    <col min="7947" max="7947" width="8.7109375" style="65" customWidth="1"/>
    <col min="7948" max="7948" width="6.42578125" style="65" customWidth="1"/>
    <col min="7949" max="7950" width="9.28515625" style="65" customWidth="1"/>
    <col min="7951" max="7951" width="6.42578125" style="65" customWidth="1"/>
    <col min="7952" max="7953" width="9.5703125" style="65" customWidth="1"/>
    <col min="7954" max="7954" width="6.42578125" style="65" customWidth="1"/>
    <col min="7955" max="7956" width="9.5703125" style="65" customWidth="1"/>
    <col min="7957" max="7957" width="6.7109375" style="65" customWidth="1"/>
    <col min="7958" max="7960" width="9.140625" style="65"/>
    <col min="7961" max="7961" width="10.85546875" style="65" bestFit="1" customWidth="1"/>
    <col min="7962" max="8182" width="9.140625" style="65"/>
    <col min="8183" max="8183" width="18.7109375" style="65" customWidth="1"/>
    <col min="8184" max="8185" width="9.42578125" style="65" customWidth="1"/>
    <col min="8186" max="8186" width="7.7109375" style="65" customWidth="1"/>
    <col min="8187" max="8187" width="9.28515625" style="65" customWidth="1"/>
    <col min="8188" max="8188" width="9.85546875" style="65" customWidth="1"/>
    <col min="8189" max="8189" width="7.140625" style="65" customWidth="1"/>
    <col min="8190" max="8190" width="8.5703125" style="65" customWidth="1"/>
    <col min="8191" max="8191" width="8.85546875" style="65" customWidth="1"/>
    <col min="8192" max="8192" width="7.140625" style="65" customWidth="1"/>
    <col min="8193" max="8193" width="9" style="65" customWidth="1"/>
    <col min="8194" max="8194" width="8.7109375" style="65" customWidth="1"/>
    <col min="8195" max="8195" width="6.5703125" style="65" customWidth="1"/>
    <col min="8196" max="8196" width="8.140625" style="65" customWidth="1"/>
    <col min="8197" max="8197" width="7.5703125" style="65" customWidth="1"/>
    <col min="8198" max="8198" width="7" style="65" customWidth="1"/>
    <col min="8199" max="8200" width="8.7109375" style="65" customWidth="1"/>
    <col min="8201" max="8201" width="7.28515625" style="65" customWidth="1"/>
    <col min="8202" max="8202" width="8.140625" style="65" customWidth="1"/>
    <col min="8203" max="8203" width="8.7109375" style="65" customWidth="1"/>
    <col min="8204" max="8204" width="6.42578125" style="65" customWidth="1"/>
    <col min="8205" max="8206" width="9.28515625" style="65" customWidth="1"/>
    <col min="8207" max="8207" width="6.42578125" style="65" customWidth="1"/>
    <col min="8208" max="8209" width="9.5703125" style="65" customWidth="1"/>
    <col min="8210" max="8210" width="6.42578125" style="65" customWidth="1"/>
    <col min="8211" max="8212" width="9.5703125" style="65" customWidth="1"/>
    <col min="8213" max="8213" width="6.7109375" style="65" customWidth="1"/>
    <col min="8214" max="8216" width="9.140625" style="65"/>
    <col min="8217" max="8217" width="10.85546875" style="65" bestFit="1" customWidth="1"/>
    <col min="8218" max="8438" width="9.140625" style="65"/>
    <col min="8439" max="8439" width="18.7109375" style="65" customWidth="1"/>
    <col min="8440" max="8441" width="9.42578125" style="65" customWidth="1"/>
    <col min="8442" max="8442" width="7.7109375" style="65" customWidth="1"/>
    <col min="8443" max="8443" width="9.28515625" style="65" customWidth="1"/>
    <col min="8444" max="8444" width="9.85546875" style="65" customWidth="1"/>
    <col min="8445" max="8445" width="7.140625" style="65" customWidth="1"/>
    <col min="8446" max="8446" width="8.5703125" style="65" customWidth="1"/>
    <col min="8447" max="8447" width="8.85546875" style="65" customWidth="1"/>
    <col min="8448" max="8448" width="7.140625" style="65" customWidth="1"/>
    <col min="8449" max="8449" width="9" style="65" customWidth="1"/>
    <col min="8450" max="8450" width="8.7109375" style="65" customWidth="1"/>
    <col min="8451" max="8451" width="6.5703125" style="65" customWidth="1"/>
    <col min="8452" max="8452" width="8.140625" style="65" customWidth="1"/>
    <col min="8453" max="8453" width="7.5703125" style="65" customWidth="1"/>
    <col min="8454" max="8454" width="7" style="65" customWidth="1"/>
    <col min="8455" max="8456" width="8.7109375" style="65" customWidth="1"/>
    <col min="8457" max="8457" width="7.28515625" style="65" customWidth="1"/>
    <col min="8458" max="8458" width="8.140625" style="65" customWidth="1"/>
    <col min="8459" max="8459" width="8.7109375" style="65" customWidth="1"/>
    <col min="8460" max="8460" width="6.42578125" style="65" customWidth="1"/>
    <col min="8461" max="8462" width="9.28515625" style="65" customWidth="1"/>
    <col min="8463" max="8463" width="6.42578125" style="65" customWidth="1"/>
    <col min="8464" max="8465" width="9.5703125" style="65" customWidth="1"/>
    <col min="8466" max="8466" width="6.42578125" style="65" customWidth="1"/>
    <col min="8467" max="8468" width="9.5703125" style="65" customWidth="1"/>
    <col min="8469" max="8469" width="6.7109375" style="65" customWidth="1"/>
    <col min="8470" max="8472" width="9.140625" style="65"/>
    <col min="8473" max="8473" width="10.85546875" style="65" bestFit="1" customWidth="1"/>
    <col min="8474" max="8694" width="9.140625" style="65"/>
    <col min="8695" max="8695" width="18.7109375" style="65" customWidth="1"/>
    <col min="8696" max="8697" width="9.42578125" style="65" customWidth="1"/>
    <col min="8698" max="8698" width="7.7109375" style="65" customWidth="1"/>
    <col min="8699" max="8699" width="9.28515625" style="65" customWidth="1"/>
    <col min="8700" max="8700" width="9.85546875" style="65" customWidth="1"/>
    <col min="8701" max="8701" width="7.140625" style="65" customWidth="1"/>
    <col min="8702" max="8702" width="8.5703125" style="65" customWidth="1"/>
    <col min="8703" max="8703" width="8.85546875" style="65" customWidth="1"/>
    <col min="8704" max="8704" width="7.140625" style="65" customWidth="1"/>
    <col min="8705" max="8705" width="9" style="65" customWidth="1"/>
    <col min="8706" max="8706" width="8.7109375" style="65" customWidth="1"/>
    <col min="8707" max="8707" width="6.5703125" style="65" customWidth="1"/>
    <col min="8708" max="8708" width="8.140625" style="65" customWidth="1"/>
    <col min="8709" max="8709" width="7.5703125" style="65" customWidth="1"/>
    <col min="8710" max="8710" width="7" style="65" customWidth="1"/>
    <col min="8711" max="8712" width="8.7109375" style="65" customWidth="1"/>
    <col min="8713" max="8713" width="7.28515625" style="65" customWidth="1"/>
    <col min="8714" max="8714" width="8.140625" style="65" customWidth="1"/>
    <col min="8715" max="8715" width="8.7109375" style="65" customWidth="1"/>
    <col min="8716" max="8716" width="6.42578125" style="65" customWidth="1"/>
    <col min="8717" max="8718" width="9.28515625" style="65" customWidth="1"/>
    <col min="8719" max="8719" width="6.42578125" style="65" customWidth="1"/>
    <col min="8720" max="8721" width="9.5703125" style="65" customWidth="1"/>
    <col min="8722" max="8722" width="6.42578125" style="65" customWidth="1"/>
    <col min="8723" max="8724" width="9.5703125" style="65" customWidth="1"/>
    <col min="8725" max="8725" width="6.7109375" style="65" customWidth="1"/>
    <col min="8726" max="8728" width="9.140625" style="65"/>
    <col min="8729" max="8729" width="10.85546875" style="65" bestFit="1" customWidth="1"/>
    <col min="8730" max="8950" width="9.140625" style="65"/>
    <col min="8951" max="8951" width="18.7109375" style="65" customWidth="1"/>
    <col min="8952" max="8953" width="9.42578125" style="65" customWidth="1"/>
    <col min="8954" max="8954" width="7.7109375" style="65" customWidth="1"/>
    <col min="8955" max="8955" width="9.28515625" style="65" customWidth="1"/>
    <col min="8956" max="8956" width="9.85546875" style="65" customWidth="1"/>
    <col min="8957" max="8957" width="7.140625" style="65" customWidth="1"/>
    <col min="8958" max="8958" width="8.5703125" style="65" customWidth="1"/>
    <col min="8959" max="8959" width="8.85546875" style="65" customWidth="1"/>
    <col min="8960" max="8960" width="7.140625" style="65" customWidth="1"/>
    <col min="8961" max="8961" width="9" style="65" customWidth="1"/>
    <col min="8962" max="8962" width="8.7109375" style="65" customWidth="1"/>
    <col min="8963" max="8963" width="6.5703125" style="65" customWidth="1"/>
    <col min="8964" max="8964" width="8.140625" style="65" customWidth="1"/>
    <col min="8965" max="8965" width="7.5703125" style="65" customWidth="1"/>
    <col min="8966" max="8966" width="7" style="65" customWidth="1"/>
    <col min="8967" max="8968" width="8.7109375" style="65" customWidth="1"/>
    <col min="8969" max="8969" width="7.28515625" style="65" customWidth="1"/>
    <col min="8970" max="8970" width="8.140625" style="65" customWidth="1"/>
    <col min="8971" max="8971" width="8.7109375" style="65" customWidth="1"/>
    <col min="8972" max="8972" width="6.42578125" style="65" customWidth="1"/>
    <col min="8973" max="8974" width="9.28515625" style="65" customWidth="1"/>
    <col min="8975" max="8975" width="6.42578125" style="65" customWidth="1"/>
    <col min="8976" max="8977" width="9.5703125" style="65" customWidth="1"/>
    <col min="8978" max="8978" width="6.42578125" style="65" customWidth="1"/>
    <col min="8979" max="8980" width="9.5703125" style="65" customWidth="1"/>
    <col min="8981" max="8981" width="6.7109375" style="65" customWidth="1"/>
    <col min="8982" max="8984" width="9.140625" style="65"/>
    <col min="8985" max="8985" width="10.85546875" style="65" bestFit="1" customWidth="1"/>
    <col min="8986" max="9206" width="9.140625" style="65"/>
    <col min="9207" max="9207" width="18.7109375" style="65" customWidth="1"/>
    <col min="9208" max="9209" width="9.42578125" style="65" customWidth="1"/>
    <col min="9210" max="9210" width="7.7109375" style="65" customWidth="1"/>
    <col min="9211" max="9211" width="9.28515625" style="65" customWidth="1"/>
    <col min="9212" max="9212" width="9.85546875" style="65" customWidth="1"/>
    <col min="9213" max="9213" width="7.140625" style="65" customWidth="1"/>
    <col min="9214" max="9214" width="8.5703125" style="65" customWidth="1"/>
    <col min="9215" max="9215" width="8.85546875" style="65" customWidth="1"/>
    <col min="9216" max="9216" width="7.140625" style="65" customWidth="1"/>
    <col min="9217" max="9217" width="9" style="65" customWidth="1"/>
    <col min="9218" max="9218" width="8.7109375" style="65" customWidth="1"/>
    <col min="9219" max="9219" width="6.5703125" style="65" customWidth="1"/>
    <col min="9220" max="9220" width="8.140625" style="65" customWidth="1"/>
    <col min="9221" max="9221" width="7.5703125" style="65" customWidth="1"/>
    <col min="9222" max="9222" width="7" style="65" customWidth="1"/>
    <col min="9223" max="9224" width="8.7109375" style="65" customWidth="1"/>
    <col min="9225" max="9225" width="7.28515625" style="65" customWidth="1"/>
    <col min="9226" max="9226" width="8.140625" style="65" customWidth="1"/>
    <col min="9227" max="9227" width="8.7109375" style="65" customWidth="1"/>
    <col min="9228" max="9228" width="6.42578125" style="65" customWidth="1"/>
    <col min="9229" max="9230" width="9.28515625" style="65" customWidth="1"/>
    <col min="9231" max="9231" width="6.42578125" style="65" customWidth="1"/>
    <col min="9232" max="9233" width="9.5703125" style="65" customWidth="1"/>
    <col min="9234" max="9234" width="6.42578125" style="65" customWidth="1"/>
    <col min="9235" max="9236" width="9.5703125" style="65" customWidth="1"/>
    <col min="9237" max="9237" width="6.7109375" style="65" customWidth="1"/>
    <col min="9238" max="9240" width="9.140625" style="65"/>
    <col min="9241" max="9241" width="10.85546875" style="65" bestFit="1" customWidth="1"/>
    <col min="9242" max="9462" width="9.140625" style="65"/>
    <col min="9463" max="9463" width="18.7109375" style="65" customWidth="1"/>
    <col min="9464" max="9465" width="9.42578125" style="65" customWidth="1"/>
    <col min="9466" max="9466" width="7.7109375" style="65" customWidth="1"/>
    <col min="9467" max="9467" width="9.28515625" style="65" customWidth="1"/>
    <col min="9468" max="9468" width="9.85546875" style="65" customWidth="1"/>
    <col min="9469" max="9469" width="7.140625" style="65" customWidth="1"/>
    <col min="9470" max="9470" width="8.5703125" style="65" customWidth="1"/>
    <col min="9471" max="9471" width="8.85546875" style="65" customWidth="1"/>
    <col min="9472" max="9472" width="7.140625" style="65" customWidth="1"/>
    <col min="9473" max="9473" width="9" style="65" customWidth="1"/>
    <col min="9474" max="9474" width="8.7109375" style="65" customWidth="1"/>
    <col min="9475" max="9475" width="6.5703125" style="65" customWidth="1"/>
    <col min="9476" max="9476" width="8.140625" style="65" customWidth="1"/>
    <col min="9477" max="9477" width="7.5703125" style="65" customWidth="1"/>
    <col min="9478" max="9478" width="7" style="65" customWidth="1"/>
    <col min="9479" max="9480" width="8.7109375" style="65" customWidth="1"/>
    <col min="9481" max="9481" width="7.28515625" style="65" customWidth="1"/>
    <col min="9482" max="9482" width="8.140625" style="65" customWidth="1"/>
    <col min="9483" max="9483" width="8.7109375" style="65" customWidth="1"/>
    <col min="9484" max="9484" width="6.42578125" style="65" customWidth="1"/>
    <col min="9485" max="9486" width="9.28515625" style="65" customWidth="1"/>
    <col min="9487" max="9487" width="6.42578125" style="65" customWidth="1"/>
    <col min="9488" max="9489" width="9.5703125" style="65" customWidth="1"/>
    <col min="9490" max="9490" width="6.42578125" style="65" customWidth="1"/>
    <col min="9491" max="9492" width="9.5703125" style="65" customWidth="1"/>
    <col min="9493" max="9493" width="6.7109375" style="65" customWidth="1"/>
    <col min="9494" max="9496" width="9.140625" style="65"/>
    <col min="9497" max="9497" width="10.85546875" style="65" bestFit="1" customWidth="1"/>
    <col min="9498" max="9718" width="9.140625" style="65"/>
    <col min="9719" max="9719" width="18.7109375" style="65" customWidth="1"/>
    <col min="9720" max="9721" width="9.42578125" style="65" customWidth="1"/>
    <col min="9722" max="9722" width="7.7109375" style="65" customWidth="1"/>
    <col min="9723" max="9723" width="9.28515625" style="65" customWidth="1"/>
    <col min="9724" max="9724" width="9.85546875" style="65" customWidth="1"/>
    <col min="9725" max="9725" width="7.140625" style="65" customWidth="1"/>
    <col min="9726" max="9726" width="8.5703125" style="65" customWidth="1"/>
    <col min="9727" max="9727" width="8.85546875" style="65" customWidth="1"/>
    <col min="9728" max="9728" width="7.140625" style="65" customWidth="1"/>
    <col min="9729" max="9729" width="9" style="65" customWidth="1"/>
    <col min="9730" max="9730" width="8.7109375" style="65" customWidth="1"/>
    <col min="9731" max="9731" width="6.5703125" style="65" customWidth="1"/>
    <col min="9732" max="9732" width="8.140625" style="65" customWidth="1"/>
    <col min="9733" max="9733" width="7.5703125" style="65" customWidth="1"/>
    <col min="9734" max="9734" width="7" style="65" customWidth="1"/>
    <col min="9735" max="9736" width="8.7109375" style="65" customWidth="1"/>
    <col min="9737" max="9737" width="7.28515625" style="65" customWidth="1"/>
    <col min="9738" max="9738" width="8.140625" style="65" customWidth="1"/>
    <col min="9739" max="9739" width="8.7109375" style="65" customWidth="1"/>
    <col min="9740" max="9740" width="6.42578125" style="65" customWidth="1"/>
    <col min="9741" max="9742" width="9.28515625" style="65" customWidth="1"/>
    <col min="9743" max="9743" width="6.42578125" style="65" customWidth="1"/>
    <col min="9744" max="9745" width="9.5703125" style="65" customWidth="1"/>
    <col min="9746" max="9746" width="6.42578125" style="65" customWidth="1"/>
    <col min="9747" max="9748" width="9.5703125" style="65" customWidth="1"/>
    <col min="9749" max="9749" width="6.7109375" style="65" customWidth="1"/>
    <col min="9750" max="9752" width="9.140625" style="65"/>
    <col min="9753" max="9753" width="10.85546875" style="65" bestFit="1" customWidth="1"/>
    <col min="9754" max="9974" width="9.140625" style="65"/>
    <col min="9975" max="9975" width="18.7109375" style="65" customWidth="1"/>
    <col min="9976" max="9977" width="9.42578125" style="65" customWidth="1"/>
    <col min="9978" max="9978" width="7.7109375" style="65" customWidth="1"/>
    <col min="9979" max="9979" width="9.28515625" style="65" customWidth="1"/>
    <col min="9980" max="9980" width="9.85546875" style="65" customWidth="1"/>
    <col min="9981" max="9981" width="7.140625" style="65" customWidth="1"/>
    <col min="9982" max="9982" width="8.5703125" style="65" customWidth="1"/>
    <col min="9983" max="9983" width="8.85546875" style="65" customWidth="1"/>
    <col min="9984" max="9984" width="7.140625" style="65" customWidth="1"/>
    <col min="9985" max="9985" width="9" style="65" customWidth="1"/>
    <col min="9986" max="9986" width="8.7109375" style="65" customWidth="1"/>
    <col min="9987" max="9987" width="6.5703125" style="65" customWidth="1"/>
    <col min="9988" max="9988" width="8.140625" style="65" customWidth="1"/>
    <col min="9989" max="9989" width="7.5703125" style="65" customWidth="1"/>
    <col min="9990" max="9990" width="7" style="65" customWidth="1"/>
    <col min="9991" max="9992" width="8.7109375" style="65" customWidth="1"/>
    <col min="9993" max="9993" width="7.28515625" style="65" customWidth="1"/>
    <col min="9994" max="9994" width="8.140625" style="65" customWidth="1"/>
    <col min="9995" max="9995" width="8.7109375" style="65" customWidth="1"/>
    <col min="9996" max="9996" width="6.42578125" style="65" customWidth="1"/>
    <col min="9997" max="9998" width="9.28515625" style="65" customWidth="1"/>
    <col min="9999" max="9999" width="6.42578125" style="65" customWidth="1"/>
    <col min="10000" max="10001" width="9.5703125" style="65" customWidth="1"/>
    <col min="10002" max="10002" width="6.42578125" style="65" customWidth="1"/>
    <col min="10003" max="10004" width="9.5703125" style="65" customWidth="1"/>
    <col min="10005" max="10005" width="6.7109375" style="65" customWidth="1"/>
    <col min="10006" max="10008" width="9.140625" style="65"/>
    <col min="10009" max="10009" width="10.85546875" style="65" bestFit="1" customWidth="1"/>
    <col min="10010" max="10230" width="9.140625" style="65"/>
    <col min="10231" max="10231" width="18.7109375" style="65" customWidth="1"/>
    <col min="10232" max="10233" width="9.42578125" style="65" customWidth="1"/>
    <col min="10234" max="10234" width="7.7109375" style="65" customWidth="1"/>
    <col min="10235" max="10235" width="9.28515625" style="65" customWidth="1"/>
    <col min="10236" max="10236" width="9.85546875" style="65" customWidth="1"/>
    <col min="10237" max="10237" width="7.140625" style="65" customWidth="1"/>
    <col min="10238" max="10238" width="8.5703125" style="65" customWidth="1"/>
    <col min="10239" max="10239" width="8.85546875" style="65" customWidth="1"/>
    <col min="10240" max="10240" width="7.140625" style="65" customWidth="1"/>
    <col min="10241" max="10241" width="9" style="65" customWidth="1"/>
    <col min="10242" max="10242" width="8.7109375" style="65" customWidth="1"/>
    <col min="10243" max="10243" width="6.5703125" style="65" customWidth="1"/>
    <col min="10244" max="10244" width="8.140625" style="65" customWidth="1"/>
    <col min="10245" max="10245" width="7.5703125" style="65" customWidth="1"/>
    <col min="10246" max="10246" width="7" style="65" customWidth="1"/>
    <col min="10247" max="10248" width="8.7109375" style="65" customWidth="1"/>
    <col min="10249" max="10249" width="7.28515625" style="65" customWidth="1"/>
    <col min="10250" max="10250" width="8.140625" style="65" customWidth="1"/>
    <col min="10251" max="10251" width="8.7109375" style="65" customWidth="1"/>
    <col min="10252" max="10252" width="6.42578125" style="65" customWidth="1"/>
    <col min="10253" max="10254" width="9.28515625" style="65" customWidth="1"/>
    <col min="10255" max="10255" width="6.42578125" style="65" customWidth="1"/>
    <col min="10256" max="10257" width="9.5703125" style="65" customWidth="1"/>
    <col min="10258" max="10258" width="6.42578125" style="65" customWidth="1"/>
    <col min="10259" max="10260" width="9.5703125" style="65" customWidth="1"/>
    <col min="10261" max="10261" width="6.7109375" style="65" customWidth="1"/>
    <col min="10262" max="10264" width="9.140625" style="65"/>
    <col min="10265" max="10265" width="10.85546875" style="65" bestFit="1" customWidth="1"/>
    <col min="10266" max="10486" width="9.140625" style="65"/>
    <col min="10487" max="10487" width="18.7109375" style="65" customWidth="1"/>
    <col min="10488" max="10489" width="9.42578125" style="65" customWidth="1"/>
    <col min="10490" max="10490" width="7.7109375" style="65" customWidth="1"/>
    <col min="10491" max="10491" width="9.28515625" style="65" customWidth="1"/>
    <col min="10492" max="10492" width="9.85546875" style="65" customWidth="1"/>
    <col min="10493" max="10493" width="7.140625" style="65" customWidth="1"/>
    <col min="10494" max="10494" width="8.5703125" style="65" customWidth="1"/>
    <col min="10495" max="10495" width="8.85546875" style="65" customWidth="1"/>
    <col min="10496" max="10496" width="7.140625" style="65" customWidth="1"/>
    <col min="10497" max="10497" width="9" style="65" customWidth="1"/>
    <col min="10498" max="10498" width="8.7109375" style="65" customWidth="1"/>
    <col min="10499" max="10499" width="6.5703125" style="65" customWidth="1"/>
    <col min="10500" max="10500" width="8.140625" style="65" customWidth="1"/>
    <col min="10501" max="10501" width="7.5703125" style="65" customWidth="1"/>
    <col min="10502" max="10502" width="7" style="65" customWidth="1"/>
    <col min="10503" max="10504" width="8.7109375" style="65" customWidth="1"/>
    <col min="10505" max="10505" width="7.28515625" style="65" customWidth="1"/>
    <col min="10506" max="10506" width="8.140625" style="65" customWidth="1"/>
    <col min="10507" max="10507" width="8.7109375" style="65" customWidth="1"/>
    <col min="10508" max="10508" width="6.42578125" style="65" customWidth="1"/>
    <col min="10509" max="10510" width="9.28515625" style="65" customWidth="1"/>
    <col min="10511" max="10511" width="6.42578125" style="65" customWidth="1"/>
    <col min="10512" max="10513" width="9.5703125" style="65" customWidth="1"/>
    <col min="10514" max="10514" width="6.42578125" style="65" customWidth="1"/>
    <col min="10515" max="10516" width="9.5703125" style="65" customWidth="1"/>
    <col min="10517" max="10517" width="6.7109375" style="65" customWidth="1"/>
    <col min="10518" max="10520" width="9.140625" style="65"/>
    <col min="10521" max="10521" width="10.85546875" style="65" bestFit="1" customWidth="1"/>
    <col min="10522" max="10742" width="9.140625" style="65"/>
    <col min="10743" max="10743" width="18.7109375" style="65" customWidth="1"/>
    <col min="10744" max="10745" width="9.42578125" style="65" customWidth="1"/>
    <col min="10746" max="10746" width="7.7109375" style="65" customWidth="1"/>
    <col min="10747" max="10747" width="9.28515625" style="65" customWidth="1"/>
    <col min="10748" max="10748" width="9.85546875" style="65" customWidth="1"/>
    <col min="10749" max="10749" width="7.140625" style="65" customWidth="1"/>
    <col min="10750" max="10750" width="8.5703125" style="65" customWidth="1"/>
    <col min="10751" max="10751" width="8.85546875" style="65" customWidth="1"/>
    <col min="10752" max="10752" width="7.140625" style="65" customWidth="1"/>
    <col min="10753" max="10753" width="9" style="65" customWidth="1"/>
    <col min="10754" max="10754" width="8.7109375" style="65" customWidth="1"/>
    <col min="10755" max="10755" width="6.5703125" style="65" customWidth="1"/>
    <col min="10756" max="10756" width="8.140625" style="65" customWidth="1"/>
    <col min="10757" max="10757" width="7.5703125" style="65" customWidth="1"/>
    <col min="10758" max="10758" width="7" style="65" customWidth="1"/>
    <col min="10759" max="10760" width="8.7109375" style="65" customWidth="1"/>
    <col min="10761" max="10761" width="7.28515625" style="65" customWidth="1"/>
    <col min="10762" max="10762" width="8.140625" style="65" customWidth="1"/>
    <col min="10763" max="10763" width="8.7109375" style="65" customWidth="1"/>
    <col min="10764" max="10764" width="6.42578125" style="65" customWidth="1"/>
    <col min="10765" max="10766" width="9.28515625" style="65" customWidth="1"/>
    <col min="10767" max="10767" width="6.42578125" style="65" customWidth="1"/>
    <col min="10768" max="10769" width="9.5703125" style="65" customWidth="1"/>
    <col min="10770" max="10770" width="6.42578125" style="65" customWidth="1"/>
    <col min="10771" max="10772" width="9.5703125" style="65" customWidth="1"/>
    <col min="10773" max="10773" width="6.7109375" style="65" customWidth="1"/>
    <col min="10774" max="10776" width="9.140625" style="65"/>
    <col min="10777" max="10777" width="10.85546875" style="65" bestFit="1" customWidth="1"/>
    <col min="10778" max="10998" width="9.140625" style="65"/>
    <col min="10999" max="10999" width="18.7109375" style="65" customWidth="1"/>
    <col min="11000" max="11001" width="9.42578125" style="65" customWidth="1"/>
    <col min="11002" max="11002" width="7.7109375" style="65" customWidth="1"/>
    <col min="11003" max="11003" width="9.28515625" style="65" customWidth="1"/>
    <col min="11004" max="11004" width="9.85546875" style="65" customWidth="1"/>
    <col min="11005" max="11005" width="7.140625" style="65" customWidth="1"/>
    <col min="11006" max="11006" width="8.5703125" style="65" customWidth="1"/>
    <col min="11007" max="11007" width="8.85546875" style="65" customWidth="1"/>
    <col min="11008" max="11008" width="7.140625" style="65" customWidth="1"/>
    <col min="11009" max="11009" width="9" style="65" customWidth="1"/>
    <col min="11010" max="11010" width="8.7109375" style="65" customWidth="1"/>
    <col min="11011" max="11011" width="6.5703125" style="65" customWidth="1"/>
    <col min="11012" max="11012" width="8.140625" style="65" customWidth="1"/>
    <col min="11013" max="11013" width="7.5703125" style="65" customWidth="1"/>
    <col min="11014" max="11014" width="7" style="65" customWidth="1"/>
    <col min="11015" max="11016" width="8.7109375" style="65" customWidth="1"/>
    <col min="11017" max="11017" width="7.28515625" style="65" customWidth="1"/>
    <col min="11018" max="11018" width="8.140625" style="65" customWidth="1"/>
    <col min="11019" max="11019" width="8.7109375" style="65" customWidth="1"/>
    <col min="11020" max="11020" width="6.42578125" style="65" customWidth="1"/>
    <col min="11021" max="11022" width="9.28515625" style="65" customWidth="1"/>
    <col min="11023" max="11023" width="6.42578125" style="65" customWidth="1"/>
    <col min="11024" max="11025" width="9.5703125" style="65" customWidth="1"/>
    <col min="11026" max="11026" width="6.42578125" style="65" customWidth="1"/>
    <col min="11027" max="11028" width="9.5703125" style="65" customWidth="1"/>
    <col min="11029" max="11029" width="6.7109375" style="65" customWidth="1"/>
    <col min="11030" max="11032" width="9.140625" style="65"/>
    <col min="11033" max="11033" width="10.85546875" style="65" bestFit="1" customWidth="1"/>
    <col min="11034" max="11254" width="9.140625" style="65"/>
    <col min="11255" max="11255" width="18.7109375" style="65" customWidth="1"/>
    <col min="11256" max="11257" width="9.42578125" style="65" customWidth="1"/>
    <col min="11258" max="11258" width="7.7109375" style="65" customWidth="1"/>
    <col min="11259" max="11259" width="9.28515625" style="65" customWidth="1"/>
    <col min="11260" max="11260" width="9.85546875" style="65" customWidth="1"/>
    <col min="11261" max="11261" width="7.140625" style="65" customWidth="1"/>
    <col min="11262" max="11262" width="8.5703125" style="65" customWidth="1"/>
    <col min="11263" max="11263" width="8.85546875" style="65" customWidth="1"/>
    <col min="11264" max="11264" width="7.140625" style="65" customWidth="1"/>
    <col min="11265" max="11265" width="9" style="65" customWidth="1"/>
    <col min="11266" max="11266" width="8.7109375" style="65" customWidth="1"/>
    <col min="11267" max="11267" width="6.5703125" style="65" customWidth="1"/>
    <col min="11268" max="11268" width="8.140625" style="65" customWidth="1"/>
    <col min="11269" max="11269" width="7.5703125" style="65" customWidth="1"/>
    <col min="11270" max="11270" width="7" style="65" customWidth="1"/>
    <col min="11271" max="11272" width="8.7109375" style="65" customWidth="1"/>
    <col min="11273" max="11273" width="7.28515625" style="65" customWidth="1"/>
    <col min="11274" max="11274" width="8.140625" style="65" customWidth="1"/>
    <col min="11275" max="11275" width="8.7109375" style="65" customWidth="1"/>
    <col min="11276" max="11276" width="6.42578125" style="65" customWidth="1"/>
    <col min="11277" max="11278" width="9.28515625" style="65" customWidth="1"/>
    <col min="11279" max="11279" width="6.42578125" style="65" customWidth="1"/>
    <col min="11280" max="11281" width="9.5703125" style="65" customWidth="1"/>
    <col min="11282" max="11282" width="6.42578125" style="65" customWidth="1"/>
    <col min="11283" max="11284" width="9.5703125" style="65" customWidth="1"/>
    <col min="11285" max="11285" width="6.7109375" style="65" customWidth="1"/>
    <col min="11286" max="11288" width="9.140625" style="65"/>
    <col min="11289" max="11289" width="10.85546875" style="65" bestFit="1" customWidth="1"/>
    <col min="11290" max="11510" width="9.140625" style="65"/>
    <col min="11511" max="11511" width="18.7109375" style="65" customWidth="1"/>
    <col min="11512" max="11513" width="9.42578125" style="65" customWidth="1"/>
    <col min="11514" max="11514" width="7.7109375" style="65" customWidth="1"/>
    <col min="11515" max="11515" width="9.28515625" style="65" customWidth="1"/>
    <col min="11516" max="11516" width="9.85546875" style="65" customWidth="1"/>
    <col min="11517" max="11517" width="7.140625" style="65" customWidth="1"/>
    <col min="11518" max="11518" width="8.5703125" style="65" customWidth="1"/>
    <col min="11519" max="11519" width="8.85546875" style="65" customWidth="1"/>
    <col min="11520" max="11520" width="7.140625" style="65" customWidth="1"/>
    <col min="11521" max="11521" width="9" style="65" customWidth="1"/>
    <col min="11522" max="11522" width="8.7109375" style="65" customWidth="1"/>
    <col min="11523" max="11523" width="6.5703125" style="65" customWidth="1"/>
    <col min="11524" max="11524" width="8.140625" style="65" customWidth="1"/>
    <col min="11525" max="11525" width="7.5703125" style="65" customWidth="1"/>
    <col min="11526" max="11526" width="7" style="65" customWidth="1"/>
    <col min="11527" max="11528" width="8.7109375" style="65" customWidth="1"/>
    <col min="11529" max="11529" width="7.28515625" style="65" customWidth="1"/>
    <col min="11530" max="11530" width="8.140625" style="65" customWidth="1"/>
    <col min="11531" max="11531" width="8.7109375" style="65" customWidth="1"/>
    <col min="11532" max="11532" width="6.42578125" style="65" customWidth="1"/>
    <col min="11533" max="11534" width="9.28515625" style="65" customWidth="1"/>
    <col min="11535" max="11535" width="6.42578125" style="65" customWidth="1"/>
    <col min="11536" max="11537" width="9.5703125" style="65" customWidth="1"/>
    <col min="11538" max="11538" width="6.42578125" style="65" customWidth="1"/>
    <col min="11539" max="11540" width="9.5703125" style="65" customWidth="1"/>
    <col min="11541" max="11541" width="6.7109375" style="65" customWidth="1"/>
    <col min="11542" max="11544" width="9.140625" style="65"/>
    <col min="11545" max="11545" width="10.85546875" style="65" bestFit="1" customWidth="1"/>
    <col min="11546" max="11766" width="9.140625" style="65"/>
    <col min="11767" max="11767" width="18.7109375" style="65" customWidth="1"/>
    <col min="11768" max="11769" width="9.42578125" style="65" customWidth="1"/>
    <col min="11770" max="11770" width="7.7109375" style="65" customWidth="1"/>
    <col min="11771" max="11771" width="9.28515625" style="65" customWidth="1"/>
    <col min="11772" max="11772" width="9.85546875" style="65" customWidth="1"/>
    <col min="11773" max="11773" width="7.140625" style="65" customWidth="1"/>
    <col min="11774" max="11774" width="8.5703125" style="65" customWidth="1"/>
    <col min="11775" max="11775" width="8.85546875" style="65" customWidth="1"/>
    <col min="11776" max="11776" width="7.140625" style="65" customWidth="1"/>
    <col min="11777" max="11777" width="9" style="65" customWidth="1"/>
    <col min="11778" max="11778" width="8.7109375" style="65" customWidth="1"/>
    <col min="11779" max="11779" width="6.5703125" style="65" customWidth="1"/>
    <col min="11780" max="11780" width="8.140625" style="65" customWidth="1"/>
    <col min="11781" max="11781" width="7.5703125" style="65" customWidth="1"/>
    <col min="11782" max="11782" width="7" style="65" customWidth="1"/>
    <col min="11783" max="11784" width="8.7109375" style="65" customWidth="1"/>
    <col min="11785" max="11785" width="7.28515625" style="65" customWidth="1"/>
    <col min="11786" max="11786" width="8.140625" style="65" customWidth="1"/>
    <col min="11787" max="11787" width="8.7109375" style="65" customWidth="1"/>
    <col min="11788" max="11788" width="6.42578125" style="65" customWidth="1"/>
    <col min="11789" max="11790" width="9.28515625" style="65" customWidth="1"/>
    <col min="11791" max="11791" width="6.42578125" style="65" customWidth="1"/>
    <col min="11792" max="11793" width="9.5703125" style="65" customWidth="1"/>
    <col min="11794" max="11794" width="6.42578125" style="65" customWidth="1"/>
    <col min="11795" max="11796" width="9.5703125" style="65" customWidth="1"/>
    <col min="11797" max="11797" width="6.7109375" style="65" customWidth="1"/>
    <col min="11798" max="11800" width="9.140625" style="65"/>
    <col min="11801" max="11801" width="10.85546875" style="65" bestFit="1" customWidth="1"/>
    <col min="11802" max="12022" width="9.140625" style="65"/>
    <col min="12023" max="12023" width="18.7109375" style="65" customWidth="1"/>
    <col min="12024" max="12025" width="9.42578125" style="65" customWidth="1"/>
    <col min="12026" max="12026" width="7.7109375" style="65" customWidth="1"/>
    <col min="12027" max="12027" width="9.28515625" style="65" customWidth="1"/>
    <col min="12028" max="12028" width="9.85546875" style="65" customWidth="1"/>
    <col min="12029" max="12029" width="7.140625" style="65" customWidth="1"/>
    <col min="12030" max="12030" width="8.5703125" style="65" customWidth="1"/>
    <col min="12031" max="12031" width="8.85546875" style="65" customWidth="1"/>
    <col min="12032" max="12032" width="7.140625" style="65" customWidth="1"/>
    <col min="12033" max="12033" width="9" style="65" customWidth="1"/>
    <col min="12034" max="12034" width="8.7109375" style="65" customWidth="1"/>
    <col min="12035" max="12035" width="6.5703125" style="65" customWidth="1"/>
    <col min="12036" max="12036" width="8.140625" style="65" customWidth="1"/>
    <col min="12037" max="12037" width="7.5703125" style="65" customWidth="1"/>
    <col min="12038" max="12038" width="7" style="65" customWidth="1"/>
    <col min="12039" max="12040" width="8.7109375" style="65" customWidth="1"/>
    <col min="12041" max="12041" width="7.28515625" style="65" customWidth="1"/>
    <col min="12042" max="12042" width="8.140625" style="65" customWidth="1"/>
    <col min="12043" max="12043" width="8.7109375" style="65" customWidth="1"/>
    <col min="12044" max="12044" width="6.42578125" style="65" customWidth="1"/>
    <col min="12045" max="12046" width="9.28515625" style="65" customWidth="1"/>
    <col min="12047" max="12047" width="6.42578125" style="65" customWidth="1"/>
    <col min="12048" max="12049" width="9.5703125" style="65" customWidth="1"/>
    <col min="12050" max="12050" width="6.42578125" style="65" customWidth="1"/>
    <col min="12051" max="12052" width="9.5703125" style="65" customWidth="1"/>
    <col min="12053" max="12053" width="6.7109375" style="65" customWidth="1"/>
    <col min="12054" max="12056" width="9.140625" style="65"/>
    <col min="12057" max="12057" width="10.85546875" style="65" bestFit="1" customWidth="1"/>
    <col min="12058" max="12278" width="9.140625" style="65"/>
    <col min="12279" max="12279" width="18.7109375" style="65" customWidth="1"/>
    <col min="12280" max="12281" width="9.42578125" style="65" customWidth="1"/>
    <col min="12282" max="12282" width="7.7109375" style="65" customWidth="1"/>
    <col min="12283" max="12283" width="9.28515625" style="65" customWidth="1"/>
    <col min="12284" max="12284" width="9.85546875" style="65" customWidth="1"/>
    <col min="12285" max="12285" width="7.140625" style="65" customWidth="1"/>
    <col min="12286" max="12286" width="8.5703125" style="65" customWidth="1"/>
    <col min="12287" max="12287" width="8.85546875" style="65" customWidth="1"/>
    <col min="12288" max="12288" width="7.140625" style="65" customWidth="1"/>
    <col min="12289" max="12289" width="9" style="65" customWidth="1"/>
    <col min="12290" max="12290" width="8.7109375" style="65" customWidth="1"/>
    <col min="12291" max="12291" width="6.5703125" style="65" customWidth="1"/>
    <col min="12292" max="12292" width="8.140625" style="65" customWidth="1"/>
    <col min="12293" max="12293" width="7.5703125" style="65" customWidth="1"/>
    <col min="12294" max="12294" width="7" style="65" customWidth="1"/>
    <col min="12295" max="12296" width="8.7109375" style="65" customWidth="1"/>
    <col min="12297" max="12297" width="7.28515625" style="65" customWidth="1"/>
    <col min="12298" max="12298" width="8.140625" style="65" customWidth="1"/>
    <col min="12299" max="12299" width="8.7109375" style="65" customWidth="1"/>
    <col min="12300" max="12300" width="6.42578125" style="65" customWidth="1"/>
    <col min="12301" max="12302" width="9.28515625" style="65" customWidth="1"/>
    <col min="12303" max="12303" width="6.42578125" style="65" customWidth="1"/>
    <col min="12304" max="12305" width="9.5703125" style="65" customWidth="1"/>
    <col min="12306" max="12306" width="6.42578125" style="65" customWidth="1"/>
    <col min="12307" max="12308" width="9.5703125" style="65" customWidth="1"/>
    <col min="12309" max="12309" width="6.7109375" style="65" customWidth="1"/>
    <col min="12310" max="12312" width="9.140625" style="65"/>
    <col min="12313" max="12313" width="10.85546875" style="65" bestFit="1" customWidth="1"/>
    <col min="12314" max="12534" width="9.140625" style="65"/>
    <col min="12535" max="12535" width="18.7109375" style="65" customWidth="1"/>
    <col min="12536" max="12537" width="9.42578125" style="65" customWidth="1"/>
    <col min="12538" max="12538" width="7.7109375" style="65" customWidth="1"/>
    <col min="12539" max="12539" width="9.28515625" style="65" customWidth="1"/>
    <col min="12540" max="12540" width="9.85546875" style="65" customWidth="1"/>
    <col min="12541" max="12541" width="7.140625" style="65" customWidth="1"/>
    <col min="12542" max="12542" width="8.5703125" style="65" customWidth="1"/>
    <col min="12543" max="12543" width="8.85546875" style="65" customWidth="1"/>
    <col min="12544" max="12544" width="7.140625" style="65" customWidth="1"/>
    <col min="12545" max="12545" width="9" style="65" customWidth="1"/>
    <col min="12546" max="12546" width="8.7109375" style="65" customWidth="1"/>
    <col min="12547" max="12547" width="6.5703125" style="65" customWidth="1"/>
    <col min="12548" max="12548" width="8.140625" style="65" customWidth="1"/>
    <col min="12549" max="12549" width="7.5703125" style="65" customWidth="1"/>
    <col min="12550" max="12550" width="7" style="65" customWidth="1"/>
    <col min="12551" max="12552" width="8.7109375" style="65" customWidth="1"/>
    <col min="12553" max="12553" width="7.28515625" style="65" customWidth="1"/>
    <col min="12554" max="12554" width="8.140625" style="65" customWidth="1"/>
    <col min="12555" max="12555" width="8.7109375" style="65" customWidth="1"/>
    <col min="12556" max="12556" width="6.42578125" style="65" customWidth="1"/>
    <col min="12557" max="12558" width="9.28515625" style="65" customWidth="1"/>
    <col min="12559" max="12559" width="6.42578125" style="65" customWidth="1"/>
    <col min="12560" max="12561" width="9.5703125" style="65" customWidth="1"/>
    <col min="12562" max="12562" width="6.42578125" style="65" customWidth="1"/>
    <col min="12563" max="12564" width="9.5703125" style="65" customWidth="1"/>
    <col min="12565" max="12565" width="6.7109375" style="65" customWidth="1"/>
    <col min="12566" max="12568" width="9.140625" style="65"/>
    <col min="12569" max="12569" width="10.85546875" style="65" bestFit="1" customWidth="1"/>
    <col min="12570" max="12790" width="9.140625" style="65"/>
    <col min="12791" max="12791" width="18.7109375" style="65" customWidth="1"/>
    <col min="12792" max="12793" width="9.42578125" style="65" customWidth="1"/>
    <col min="12794" max="12794" width="7.7109375" style="65" customWidth="1"/>
    <col min="12795" max="12795" width="9.28515625" style="65" customWidth="1"/>
    <col min="12796" max="12796" width="9.85546875" style="65" customWidth="1"/>
    <col min="12797" max="12797" width="7.140625" style="65" customWidth="1"/>
    <col min="12798" max="12798" width="8.5703125" style="65" customWidth="1"/>
    <col min="12799" max="12799" width="8.85546875" style="65" customWidth="1"/>
    <col min="12800" max="12800" width="7.140625" style="65" customWidth="1"/>
    <col min="12801" max="12801" width="9" style="65" customWidth="1"/>
    <col min="12802" max="12802" width="8.7109375" style="65" customWidth="1"/>
    <col min="12803" max="12803" width="6.5703125" style="65" customWidth="1"/>
    <col min="12804" max="12804" width="8.140625" style="65" customWidth="1"/>
    <col min="12805" max="12805" width="7.5703125" style="65" customWidth="1"/>
    <col min="12806" max="12806" width="7" style="65" customWidth="1"/>
    <col min="12807" max="12808" width="8.7109375" style="65" customWidth="1"/>
    <col min="12809" max="12809" width="7.28515625" style="65" customWidth="1"/>
    <col min="12810" max="12810" width="8.140625" style="65" customWidth="1"/>
    <col min="12811" max="12811" width="8.7109375" style="65" customWidth="1"/>
    <col min="12812" max="12812" width="6.42578125" style="65" customWidth="1"/>
    <col min="12813" max="12814" width="9.28515625" style="65" customWidth="1"/>
    <col min="12815" max="12815" width="6.42578125" style="65" customWidth="1"/>
    <col min="12816" max="12817" width="9.5703125" style="65" customWidth="1"/>
    <col min="12818" max="12818" width="6.42578125" style="65" customWidth="1"/>
    <col min="12819" max="12820" width="9.5703125" style="65" customWidth="1"/>
    <col min="12821" max="12821" width="6.7109375" style="65" customWidth="1"/>
    <col min="12822" max="12824" width="9.140625" style="65"/>
    <col min="12825" max="12825" width="10.85546875" style="65" bestFit="1" customWidth="1"/>
    <col min="12826" max="13046" width="9.140625" style="65"/>
    <col min="13047" max="13047" width="18.7109375" style="65" customWidth="1"/>
    <col min="13048" max="13049" width="9.42578125" style="65" customWidth="1"/>
    <col min="13050" max="13050" width="7.7109375" style="65" customWidth="1"/>
    <col min="13051" max="13051" width="9.28515625" style="65" customWidth="1"/>
    <col min="13052" max="13052" width="9.85546875" style="65" customWidth="1"/>
    <col min="13053" max="13053" width="7.140625" style="65" customWidth="1"/>
    <col min="13054" max="13054" width="8.5703125" style="65" customWidth="1"/>
    <col min="13055" max="13055" width="8.85546875" style="65" customWidth="1"/>
    <col min="13056" max="13056" width="7.140625" style="65" customWidth="1"/>
    <col min="13057" max="13057" width="9" style="65" customWidth="1"/>
    <col min="13058" max="13058" width="8.7109375" style="65" customWidth="1"/>
    <col min="13059" max="13059" width="6.5703125" style="65" customWidth="1"/>
    <col min="13060" max="13060" width="8.140625" style="65" customWidth="1"/>
    <col min="13061" max="13061" width="7.5703125" style="65" customWidth="1"/>
    <col min="13062" max="13062" width="7" style="65" customWidth="1"/>
    <col min="13063" max="13064" width="8.7109375" style="65" customWidth="1"/>
    <col min="13065" max="13065" width="7.28515625" style="65" customWidth="1"/>
    <col min="13066" max="13066" width="8.140625" style="65" customWidth="1"/>
    <col min="13067" max="13067" width="8.7109375" style="65" customWidth="1"/>
    <col min="13068" max="13068" width="6.42578125" style="65" customWidth="1"/>
    <col min="13069" max="13070" width="9.28515625" style="65" customWidth="1"/>
    <col min="13071" max="13071" width="6.42578125" style="65" customWidth="1"/>
    <col min="13072" max="13073" width="9.5703125" style="65" customWidth="1"/>
    <col min="13074" max="13074" width="6.42578125" style="65" customWidth="1"/>
    <col min="13075" max="13076" width="9.5703125" style="65" customWidth="1"/>
    <col min="13077" max="13077" width="6.7109375" style="65" customWidth="1"/>
    <col min="13078" max="13080" width="9.140625" style="65"/>
    <col min="13081" max="13081" width="10.85546875" style="65" bestFit="1" customWidth="1"/>
    <col min="13082" max="13302" width="9.140625" style="65"/>
    <col min="13303" max="13303" width="18.7109375" style="65" customWidth="1"/>
    <col min="13304" max="13305" width="9.42578125" style="65" customWidth="1"/>
    <col min="13306" max="13306" width="7.7109375" style="65" customWidth="1"/>
    <col min="13307" max="13307" width="9.28515625" style="65" customWidth="1"/>
    <col min="13308" max="13308" width="9.85546875" style="65" customWidth="1"/>
    <col min="13309" max="13309" width="7.140625" style="65" customWidth="1"/>
    <col min="13310" max="13310" width="8.5703125" style="65" customWidth="1"/>
    <col min="13311" max="13311" width="8.85546875" style="65" customWidth="1"/>
    <col min="13312" max="13312" width="7.140625" style="65" customWidth="1"/>
    <col min="13313" max="13313" width="9" style="65" customWidth="1"/>
    <col min="13314" max="13314" width="8.7109375" style="65" customWidth="1"/>
    <col min="13315" max="13315" width="6.5703125" style="65" customWidth="1"/>
    <col min="13316" max="13316" width="8.140625" style="65" customWidth="1"/>
    <col min="13317" max="13317" width="7.5703125" style="65" customWidth="1"/>
    <col min="13318" max="13318" width="7" style="65" customWidth="1"/>
    <col min="13319" max="13320" width="8.7109375" style="65" customWidth="1"/>
    <col min="13321" max="13321" width="7.28515625" style="65" customWidth="1"/>
    <col min="13322" max="13322" width="8.140625" style="65" customWidth="1"/>
    <col min="13323" max="13323" width="8.7109375" style="65" customWidth="1"/>
    <col min="13324" max="13324" width="6.42578125" style="65" customWidth="1"/>
    <col min="13325" max="13326" width="9.28515625" style="65" customWidth="1"/>
    <col min="13327" max="13327" width="6.42578125" style="65" customWidth="1"/>
    <col min="13328" max="13329" width="9.5703125" style="65" customWidth="1"/>
    <col min="13330" max="13330" width="6.42578125" style="65" customWidth="1"/>
    <col min="13331" max="13332" width="9.5703125" style="65" customWidth="1"/>
    <col min="13333" max="13333" width="6.7109375" style="65" customWidth="1"/>
    <col min="13334" max="13336" width="9.140625" style="65"/>
    <col min="13337" max="13337" width="10.85546875" style="65" bestFit="1" customWidth="1"/>
    <col min="13338" max="13558" width="9.140625" style="65"/>
    <col min="13559" max="13559" width="18.7109375" style="65" customWidth="1"/>
    <col min="13560" max="13561" width="9.42578125" style="65" customWidth="1"/>
    <col min="13562" max="13562" width="7.7109375" style="65" customWidth="1"/>
    <col min="13563" max="13563" width="9.28515625" style="65" customWidth="1"/>
    <col min="13564" max="13564" width="9.85546875" style="65" customWidth="1"/>
    <col min="13565" max="13565" width="7.140625" style="65" customWidth="1"/>
    <col min="13566" max="13566" width="8.5703125" style="65" customWidth="1"/>
    <col min="13567" max="13567" width="8.85546875" style="65" customWidth="1"/>
    <col min="13568" max="13568" width="7.140625" style="65" customWidth="1"/>
    <col min="13569" max="13569" width="9" style="65" customWidth="1"/>
    <col min="13570" max="13570" width="8.7109375" style="65" customWidth="1"/>
    <col min="13571" max="13571" width="6.5703125" style="65" customWidth="1"/>
    <col min="13572" max="13572" width="8.140625" style="65" customWidth="1"/>
    <col min="13573" max="13573" width="7.5703125" style="65" customWidth="1"/>
    <col min="13574" max="13574" width="7" style="65" customWidth="1"/>
    <col min="13575" max="13576" width="8.7109375" style="65" customWidth="1"/>
    <col min="13577" max="13577" width="7.28515625" style="65" customWidth="1"/>
    <col min="13578" max="13578" width="8.140625" style="65" customWidth="1"/>
    <col min="13579" max="13579" width="8.7109375" style="65" customWidth="1"/>
    <col min="13580" max="13580" width="6.42578125" style="65" customWidth="1"/>
    <col min="13581" max="13582" width="9.28515625" style="65" customWidth="1"/>
    <col min="13583" max="13583" width="6.42578125" style="65" customWidth="1"/>
    <col min="13584" max="13585" width="9.5703125" style="65" customWidth="1"/>
    <col min="13586" max="13586" width="6.42578125" style="65" customWidth="1"/>
    <col min="13587" max="13588" width="9.5703125" style="65" customWidth="1"/>
    <col min="13589" max="13589" width="6.7109375" style="65" customWidth="1"/>
    <col min="13590" max="13592" width="9.140625" style="65"/>
    <col min="13593" max="13593" width="10.85546875" style="65" bestFit="1" customWidth="1"/>
    <col min="13594" max="13814" width="9.140625" style="65"/>
    <col min="13815" max="13815" width="18.7109375" style="65" customWidth="1"/>
    <col min="13816" max="13817" width="9.42578125" style="65" customWidth="1"/>
    <col min="13818" max="13818" width="7.7109375" style="65" customWidth="1"/>
    <col min="13819" max="13819" width="9.28515625" style="65" customWidth="1"/>
    <col min="13820" max="13820" width="9.85546875" style="65" customWidth="1"/>
    <col min="13821" max="13821" width="7.140625" style="65" customWidth="1"/>
    <col min="13822" max="13822" width="8.5703125" style="65" customWidth="1"/>
    <col min="13823" max="13823" width="8.85546875" style="65" customWidth="1"/>
    <col min="13824" max="13824" width="7.140625" style="65" customWidth="1"/>
    <col min="13825" max="13825" width="9" style="65" customWidth="1"/>
    <col min="13826" max="13826" width="8.7109375" style="65" customWidth="1"/>
    <col min="13827" max="13827" width="6.5703125" style="65" customWidth="1"/>
    <col min="13828" max="13828" width="8.140625" style="65" customWidth="1"/>
    <col min="13829" max="13829" width="7.5703125" style="65" customWidth="1"/>
    <col min="13830" max="13830" width="7" style="65" customWidth="1"/>
    <col min="13831" max="13832" width="8.7109375" style="65" customWidth="1"/>
    <col min="13833" max="13833" width="7.28515625" style="65" customWidth="1"/>
    <col min="13834" max="13834" width="8.140625" style="65" customWidth="1"/>
    <col min="13835" max="13835" width="8.7109375" style="65" customWidth="1"/>
    <col min="13836" max="13836" width="6.42578125" style="65" customWidth="1"/>
    <col min="13837" max="13838" width="9.28515625" style="65" customWidth="1"/>
    <col min="13839" max="13839" width="6.42578125" style="65" customWidth="1"/>
    <col min="13840" max="13841" width="9.5703125" style="65" customWidth="1"/>
    <col min="13842" max="13842" width="6.42578125" style="65" customWidth="1"/>
    <col min="13843" max="13844" width="9.5703125" style="65" customWidth="1"/>
    <col min="13845" max="13845" width="6.7109375" style="65" customWidth="1"/>
    <col min="13846" max="13848" width="9.140625" style="65"/>
    <col min="13849" max="13849" width="10.85546875" style="65" bestFit="1" customWidth="1"/>
    <col min="13850" max="14070" width="9.140625" style="65"/>
    <col min="14071" max="14071" width="18.7109375" style="65" customWidth="1"/>
    <col min="14072" max="14073" width="9.42578125" style="65" customWidth="1"/>
    <col min="14074" max="14074" width="7.7109375" style="65" customWidth="1"/>
    <col min="14075" max="14075" width="9.28515625" style="65" customWidth="1"/>
    <col min="14076" max="14076" width="9.85546875" style="65" customWidth="1"/>
    <col min="14077" max="14077" width="7.140625" style="65" customWidth="1"/>
    <col min="14078" max="14078" width="8.5703125" style="65" customWidth="1"/>
    <col min="14079" max="14079" width="8.85546875" style="65" customWidth="1"/>
    <col min="14080" max="14080" width="7.140625" style="65" customWidth="1"/>
    <col min="14081" max="14081" width="9" style="65" customWidth="1"/>
    <col min="14082" max="14082" width="8.7109375" style="65" customWidth="1"/>
    <col min="14083" max="14083" width="6.5703125" style="65" customWidth="1"/>
    <col min="14084" max="14084" width="8.140625" style="65" customWidth="1"/>
    <col min="14085" max="14085" width="7.5703125" style="65" customWidth="1"/>
    <col min="14086" max="14086" width="7" style="65" customWidth="1"/>
    <col min="14087" max="14088" width="8.7109375" style="65" customWidth="1"/>
    <col min="14089" max="14089" width="7.28515625" style="65" customWidth="1"/>
    <col min="14090" max="14090" width="8.140625" style="65" customWidth="1"/>
    <col min="14091" max="14091" width="8.7109375" style="65" customWidth="1"/>
    <col min="14092" max="14092" width="6.42578125" style="65" customWidth="1"/>
    <col min="14093" max="14094" width="9.28515625" style="65" customWidth="1"/>
    <col min="14095" max="14095" width="6.42578125" style="65" customWidth="1"/>
    <col min="14096" max="14097" width="9.5703125" style="65" customWidth="1"/>
    <col min="14098" max="14098" width="6.42578125" style="65" customWidth="1"/>
    <col min="14099" max="14100" width="9.5703125" style="65" customWidth="1"/>
    <col min="14101" max="14101" width="6.7109375" style="65" customWidth="1"/>
    <col min="14102" max="14104" width="9.140625" style="65"/>
    <col min="14105" max="14105" width="10.85546875" style="65" bestFit="1" customWidth="1"/>
    <col min="14106" max="14326" width="9.140625" style="65"/>
    <col min="14327" max="14327" width="18.7109375" style="65" customWidth="1"/>
    <col min="14328" max="14329" width="9.42578125" style="65" customWidth="1"/>
    <col min="14330" max="14330" width="7.7109375" style="65" customWidth="1"/>
    <col min="14331" max="14331" width="9.28515625" style="65" customWidth="1"/>
    <col min="14332" max="14332" width="9.85546875" style="65" customWidth="1"/>
    <col min="14333" max="14333" width="7.140625" style="65" customWidth="1"/>
    <col min="14334" max="14334" width="8.5703125" style="65" customWidth="1"/>
    <col min="14335" max="14335" width="8.85546875" style="65" customWidth="1"/>
    <col min="14336" max="14336" width="7.140625" style="65" customWidth="1"/>
    <col min="14337" max="14337" width="9" style="65" customWidth="1"/>
    <col min="14338" max="14338" width="8.7109375" style="65" customWidth="1"/>
    <col min="14339" max="14339" width="6.5703125" style="65" customWidth="1"/>
    <col min="14340" max="14340" width="8.140625" style="65" customWidth="1"/>
    <col min="14341" max="14341" width="7.5703125" style="65" customWidth="1"/>
    <col min="14342" max="14342" width="7" style="65" customWidth="1"/>
    <col min="14343" max="14344" width="8.7109375" style="65" customWidth="1"/>
    <col min="14345" max="14345" width="7.28515625" style="65" customWidth="1"/>
    <col min="14346" max="14346" width="8.140625" style="65" customWidth="1"/>
    <col min="14347" max="14347" width="8.7109375" style="65" customWidth="1"/>
    <col min="14348" max="14348" width="6.42578125" style="65" customWidth="1"/>
    <col min="14349" max="14350" width="9.28515625" style="65" customWidth="1"/>
    <col min="14351" max="14351" width="6.42578125" style="65" customWidth="1"/>
    <col min="14352" max="14353" width="9.5703125" style="65" customWidth="1"/>
    <col min="14354" max="14354" width="6.42578125" style="65" customWidth="1"/>
    <col min="14355" max="14356" width="9.5703125" style="65" customWidth="1"/>
    <col min="14357" max="14357" width="6.7109375" style="65" customWidth="1"/>
    <col min="14358" max="14360" width="9.140625" style="65"/>
    <col min="14361" max="14361" width="10.85546875" style="65" bestFit="1" customWidth="1"/>
    <col min="14362" max="14582" width="9.140625" style="65"/>
    <col min="14583" max="14583" width="18.7109375" style="65" customWidth="1"/>
    <col min="14584" max="14585" width="9.42578125" style="65" customWidth="1"/>
    <col min="14586" max="14586" width="7.7109375" style="65" customWidth="1"/>
    <col min="14587" max="14587" width="9.28515625" style="65" customWidth="1"/>
    <col min="14588" max="14588" width="9.85546875" style="65" customWidth="1"/>
    <col min="14589" max="14589" width="7.140625" style="65" customWidth="1"/>
    <col min="14590" max="14590" width="8.5703125" style="65" customWidth="1"/>
    <col min="14591" max="14591" width="8.85546875" style="65" customWidth="1"/>
    <col min="14592" max="14592" width="7.140625" style="65" customWidth="1"/>
    <col min="14593" max="14593" width="9" style="65" customWidth="1"/>
    <col min="14594" max="14594" width="8.7109375" style="65" customWidth="1"/>
    <col min="14595" max="14595" width="6.5703125" style="65" customWidth="1"/>
    <col min="14596" max="14596" width="8.140625" style="65" customWidth="1"/>
    <col min="14597" max="14597" width="7.5703125" style="65" customWidth="1"/>
    <col min="14598" max="14598" width="7" style="65" customWidth="1"/>
    <col min="14599" max="14600" width="8.7109375" style="65" customWidth="1"/>
    <col min="14601" max="14601" width="7.28515625" style="65" customWidth="1"/>
    <col min="14602" max="14602" width="8.140625" style="65" customWidth="1"/>
    <col min="14603" max="14603" width="8.7109375" style="65" customWidth="1"/>
    <col min="14604" max="14604" width="6.42578125" style="65" customWidth="1"/>
    <col min="14605" max="14606" width="9.28515625" style="65" customWidth="1"/>
    <col min="14607" max="14607" width="6.42578125" style="65" customWidth="1"/>
    <col min="14608" max="14609" width="9.5703125" style="65" customWidth="1"/>
    <col min="14610" max="14610" width="6.42578125" style="65" customWidth="1"/>
    <col min="14611" max="14612" width="9.5703125" style="65" customWidth="1"/>
    <col min="14613" max="14613" width="6.7109375" style="65" customWidth="1"/>
    <col min="14614" max="14616" width="9.140625" style="65"/>
    <col min="14617" max="14617" width="10.85546875" style="65" bestFit="1" customWidth="1"/>
    <col min="14618" max="14838" width="9.140625" style="65"/>
    <col min="14839" max="14839" width="18.7109375" style="65" customWidth="1"/>
    <col min="14840" max="14841" width="9.42578125" style="65" customWidth="1"/>
    <col min="14842" max="14842" width="7.7109375" style="65" customWidth="1"/>
    <col min="14843" max="14843" width="9.28515625" style="65" customWidth="1"/>
    <col min="14844" max="14844" width="9.85546875" style="65" customWidth="1"/>
    <col min="14845" max="14845" width="7.140625" style="65" customWidth="1"/>
    <col min="14846" max="14846" width="8.5703125" style="65" customWidth="1"/>
    <col min="14847" max="14847" width="8.85546875" style="65" customWidth="1"/>
    <col min="14848" max="14848" width="7.140625" style="65" customWidth="1"/>
    <col min="14849" max="14849" width="9" style="65" customWidth="1"/>
    <col min="14850" max="14850" width="8.7109375" style="65" customWidth="1"/>
    <col min="14851" max="14851" width="6.5703125" style="65" customWidth="1"/>
    <col min="14852" max="14852" width="8.140625" style="65" customWidth="1"/>
    <col min="14853" max="14853" width="7.5703125" style="65" customWidth="1"/>
    <col min="14854" max="14854" width="7" style="65" customWidth="1"/>
    <col min="14855" max="14856" width="8.7109375" style="65" customWidth="1"/>
    <col min="14857" max="14857" width="7.28515625" style="65" customWidth="1"/>
    <col min="14858" max="14858" width="8.140625" style="65" customWidth="1"/>
    <col min="14859" max="14859" width="8.7109375" style="65" customWidth="1"/>
    <col min="14860" max="14860" width="6.42578125" style="65" customWidth="1"/>
    <col min="14861" max="14862" width="9.28515625" style="65" customWidth="1"/>
    <col min="14863" max="14863" width="6.42578125" style="65" customWidth="1"/>
    <col min="14864" max="14865" width="9.5703125" style="65" customWidth="1"/>
    <col min="14866" max="14866" width="6.42578125" style="65" customWidth="1"/>
    <col min="14867" max="14868" width="9.5703125" style="65" customWidth="1"/>
    <col min="14869" max="14869" width="6.7109375" style="65" customWidth="1"/>
    <col min="14870" max="14872" width="9.140625" style="65"/>
    <col min="14873" max="14873" width="10.85546875" style="65" bestFit="1" customWidth="1"/>
    <col min="14874" max="15094" width="9.140625" style="65"/>
    <col min="15095" max="15095" width="18.7109375" style="65" customWidth="1"/>
    <col min="15096" max="15097" width="9.42578125" style="65" customWidth="1"/>
    <col min="15098" max="15098" width="7.7109375" style="65" customWidth="1"/>
    <col min="15099" max="15099" width="9.28515625" style="65" customWidth="1"/>
    <col min="15100" max="15100" width="9.85546875" style="65" customWidth="1"/>
    <col min="15101" max="15101" width="7.140625" style="65" customWidth="1"/>
    <col min="15102" max="15102" width="8.5703125" style="65" customWidth="1"/>
    <col min="15103" max="15103" width="8.85546875" style="65" customWidth="1"/>
    <col min="15104" max="15104" width="7.140625" style="65" customWidth="1"/>
    <col min="15105" max="15105" width="9" style="65" customWidth="1"/>
    <col min="15106" max="15106" width="8.7109375" style="65" customWidth="1"/>
    <col min="15107" max="15107" width="6.5703125" style="65" customWidth="1"/>
    <col min="15108" max="15108" width="8.140625" style="65" customWidth="1"/>
    <col min="15109" max="15109" width="7.5703125" style="65" customWidth="1"/>
    <col min="15110" max="15110" width="7" style="65" customWidth="1"/>
    <col min="15111" max="15112" width="8.7109375" style="65" customWidth="1"/>
    <col min="15113" max="15113" width="7.28515625" style="65" customWidth="1"/>
    <col min="15114" max="15114" width="8.140625" style="65" customWidth="1"/>
    <col min="15115" max="15115" width="8.7109375" style="65" customWidth="1"/>
    <col min="15116" max="15116" width="6.42578125" style="65" customWidth="1"/>
    <col min="15117" max="15118" width="9.28515625" style="65" customWidth="1"/>
    <col min="15119" max="15119" width="6.42578125" style="65" customWidth="1"/>
    <col min="15120" max="15121" width="9.5703125" style="65" customWidth="1"/>
    <col min="15122" max="15122" width="6.42578125" style="65" customWidth="1"/>
    <col min="15123" max="15124" width="9.5703125" style="65" customWidth="1"/>
    <col min="15125" max="15125" width="6.7109375" style="65" customWidth="1"/>
    <col min="15126" max="15128" width="9.140625" style="65"/>
    <col min="15129" max="15129" width="10.85546875" style="65" bestFit="1" customWidth="1"/>
    <col min="15130" max="15350" width="9.140625" style="65"/>
    <col min="15351" max="15351" width="18.7109375" style="65" customWidth="1"/>
    <col min="15352" max="15353" width="9.42578125" style="65" customWidth="1"/>
    <col min="15354" max="15354" width="7.7109375" style="65" customWidth="1"/>
    <col min="15355" max="15355" width="9.28515625" style="65" customWidth="1"/>
    <col min="15356" max="15356" width="9.85546875" style="65" customWidth="1"/>
    <col min="15357" max="15357" width="7.140625" style="65" customWidth="1"/>
    <col min="15358" max="15358" width="8.5703125" style="65" customWidth="1"/>
    <col min="15359" max="15359" width="8.85546875" style="65" customWidth="1"/>
    <col min="15360" max="15360" width="7.140625" style="65" customWidth="1"/>
    <col min="15361" max="15361" width="9" style="65" customWidth="1"/>
    <col min="15362" max="15362" width="8.7109375" style="65" customWidth="1"/>
    <col min="15363" max="15363" width="6.5703125" style="65" customWidth="1"/>
    <col min="15364" max="15364" width="8.140625" style="65" customWidth="1"/>
    <col min="15365" max="15365" width="7.5703125" style="65" customWidth="1"/>
    <col min="15366" max="15366" width="7" style="65" customWidth="1"/>
    <col min="15367" max="15368" width="8.7109375" style="65" customWidth="1"/>
    <col min="15369" max="15369" width="7.28515625" style="65" customWidth="1"/>
    <col min="15370" max="15370" width="8.140625" style="65" customWidth="1"/>
    <col min="15371" max="15371" width="8.7109375" style="65" customWidth="1"/>
    <col min="15372" max="15372" width="6.42578125" style="65" customWidth="1"/>
    <col min="15373" max="15374" width="9.28515625" style="65" customWidth="1"/>
    <col min="15375" max="15375" width="6.42578125" style="65" customWidth="1"/>
    <col min="15376" max="15377" width="9.5703125" style="65" customWidth="1"/>
    <col min="15378" max="15378" width="6.42578125" style="65" customWidth="1"/>
    <col min="15379" max="15380" width="9.5703125" style="65" customWidth="1"/>
    <col min="15381" max="15381" width="6.7109375" style="65" customWidth="1"/>
    <col min="15382" max="15384" width="9.140625" style="65"/>
    <col min="15385" max="15385" width="10.85546875" style="65" bestFit="1" customWidth="1"/>
    <col min="15386" max="15606" width="9.140625" style="65"/>
    <col min="15607" max="15607" width="18.7109375" style="65" customWidth="1"/>
    <col min="15608" max="15609" width="9.42578125" style="65" customWidth="1"/>
    <col min="15610" max="15610" width="7.7109375" style="65" customWidth="1"/>
    <col min="15611" max="15611" width="9.28515625" style="65" customWidth="1"/>
    <col min="15612" max="15612" width="9.85546875" style="65" customWidth="1"/>
    <col min="15613" max="15613" width="7.140625" style="65" customWidth="1"/>
    <col min="15614" max="15614" width="8.5703125" style="65" customWidth="1"/>
    <col min="15615" max="15615" width="8.85546875" style="65" customWidth="1"/>
    <col min="15616" max="15616" width="7.140625" style="65" customWidth="1"/>
    <col min="15617" max="15617" width="9" style="65" customWidth="1"/>
    <col min="15618" max="15618" width="8.7109375" style="65" customWidth="1"/>
    <col min="15619" max="15619" width="6.5703125" style="65" customWidth="1"/>
    <col min="15620" max="15620" width="8.140625" style="65" customWidth="1"/>
    <col min="15621" max="15621" width="7.5703125" style="65" customWidth="1"/>
    <col min="15622" max="15622" width="7" style="65" customWidth="1"/>
    <col min="15623" max="15624" width="8.7109375" style="65" customWidth="1"/>
    <col min="15625" max="15625" width="7.28515625" style="65" customWidth="1"/>
    <col min="15626" max="15626" width="8.140625" style="65" customWidth="1"/>
    <col min="15627" max="15627" width="8.7109375" style="65" customWidth="1"/>
    <col min="15628" max="15628" width="6.42578125" style="65" customWidth="1"/>
    <col min="15629" max="15630" width="9.28515625" style="65" customWidth="1"/>
    <col min="15631" max="15631" width="6.42578125" style="65" customWidth="1"/>
    <col min="15632" max="15633" width="9.5703125" style="65" customWidth="1"/>
    <col min="15634" max="15634" width="6.42578125" style="65" customWidth="1"/>
    <col min="15635" max="15636" width="9.5703125" style="65" customWidth="1"/>
    <col min="15637" max="15637" width="6.7109375" style="65" customWidth="1"/>
    <col min="15638" max="15640" width="9.140625" style="65"/>
    <col min="15641" max="15641" width="10.85546875" style="65" bestFit="1" customWidth="1"/>
    <col min="15642" max="15862" width="9.140625" style="65"/>
    <col min="15863" max="15863" width="18.7109375" style="65" customWidth="1"/>
    <col min="15864" max="15865" width="9.42578125" style="65" customWidth="1"/>
    <col min="15866" max="15866" width="7.7109375" style="65" customWidth="1"/>
    <col min="15867" max="15867" width="9.28515625" style="65" customWidth="1"/>
    <col min="15868" max="15868" width="9.85546875" style="65" customWidth="1"/>
    <col min="15869" max="15869" width="7.140625" style="65" customWidth="1"/>
    <col min="15870" max="15870" width="8.5703125" style="65" customWidth="1"/>
    <col min="15871" max="15871" width="8.85546875" style="65" customWidth="1"/>
    <col min="15872" max="15872" width="7.140625" style="65" customWidth="1"/>
    <col min="15873" max="15873" width="9" style="65" customWidth="1"/>
    <col min="15874" max="15874" width="8.7109375" style="65" customWidth="1"/>
    <col min="15875" max="15875" width="6.5703125" style="65" customWidth="1"/>
    <col min="15876" max="15876" width="8.140625" style="65" customWidth="1"/>
    <col min="15877" max="15877" width="7.5703125" style="65" customWidth="1"/>
    <col min="15878" max="15878" width="7" style="65" customWidth="1"/>
    <col min="15879" max="15880" width="8.7109375" style="65" customWidth="1"/>
    <col min="15881" max="15881" width="7.28515625" style="65" customWidth="1"/>
    <col min="15882" max="15882" width="8.140625" style="65" customWidth="1"/>
    <col min="15883" max="15883" width="8.7109375" style="65" customWidth="1"/>
    <col min="15884" max="15884" width="6.42578125" style="65" customWidth="1"/>
    <col min="15885" max="15886" width="9.28515625" style="65" customWidth="1"/>
    <col min="15887" max="15887" width="6.42578125" style="65" customWidth="1"/>
    <col min="15888" max="15889" width="9.5703125" style="65" customWidth="1"/>
    <col min="15890" max="15890" width="6.42578125" style="65" customWidth="1"/>
    <col min="15891" max="15892" width="9.5703125" style="65" customWidth="1"/>
    <col min="15893" max="15893" width="6.7109375" style="65" customWidth="1"/>
    <col min="15894" max="15896" width="9.140625" style="65"/>
    <col min="15897" max="15897" width="10.85546875" style="65" bestFit="1" customWidth="1"/>
    <col min="15898" max="16118" width="9.140625" style="65"/>
    <col min="16119" max="16119" width="18.7109375" style="65" customWidth="1"/>
    <col min="16120" max="16121" width="9.42578125" style="65" customWidth="1"/>
    <col min="16122" max="16122" width="7.7109375" style="65" customWidth="1"/>
    <col min="16123" max="16123" width="9.28515625" style="65" customWidth="1"/>
    <col min="16124" max="16124" width="9.85546875" style="65" customWidth="1"/>
    <col min="16125" max="16125" width="7.140625" style="65" customWidth="1"/>
    <col min="16126" max="16126" width="8.5703125" style="65" customWidth="1"/>
    <col min="16127" max="16127" width="8.85546875" style="65" customWidth="1"/>
    <col min="16128" max="16128" width="7.140625" style="65" customWidth="1"/>
    <col min="16129" max="16129" width="9" style="65" customWidth="1"/>
    <col min="16130" max="16130" width="8.7109375" style="65" customWidth="1"/>
    <col min="16131" max="16131" width="6.5703125" style="65" customWidth="1"/>
    <col min="16132" max="16132" width="8.140625" style="65" customWidth="1"/>
    <col min="16133" max="16133" width="7.5703125" style="65" customWidth="1"/>
    <col min="16134" max="16134" width="7" style="65" customWidth="1"/>
    <col min="16135" max="16136" width="8.7109375" style="65" customWidth="1"/>
    <col min="16137" max="16137" width="7.28515625" style="65" customWidth="1"/>
    <col min="16138" max="16138" width="8.140625" style="65" customWidth="1"/>
    <col min="16139" max="16139" width="8.7109375" style="65" customWidth="1"/>
    <col min="16140" max="16140" width="6.42578125" style="65" customWidth="1"/>
    <col min="16141" max="16142" width="9.28515625" style="65" customWidth="1"/>
    <col min="16143" max="16143" width="6.42578125" style="65" customWidth="1"/>
    <col min="16144" max="16145" width="9.5703125" style="65" customWidth="1"/>
    <col min="16146" max="16146" width="6.42578125" style="65" customWidth="1"/>
    <col min="16147" max="16148" width="9.5703125" style="65" customWidth="1"/>
    <col min="16149" max="16149" width="6.7109375" style="65" customWidth="1"/>
    <col min="16150" max="16152" width="9.140625" style="65"/>
    <col min="16153" max="16153" width="10.85546875" style="65" bestFit="1" customWidth="1"/>
    <col min="16154" max="16384" width="9.140625" style="65"/>
  </cols>
  <sheetData>
    <row r="1" spans="1:22" ht="13.5" customHeight="1" x14ac:dyDescent="0.25">
      <c r="G1" s="311"/>
      <c r="H1" s="311"/>
      <c r="I1" s="311"/>
      <c r="J1" s="311"/>
      <c r="K1" s="311"/>
    </row>
    <row r="2" spans="1:22" s="51" customFormat="1" ht="63.75" customHeight="1" x14ac:dyDescent="0.25">
      <c r="A2" s="100"/>
      <c r="B2" s="318" t="s">
        <v>102</v>
      </c>
      <c r="C2" s="318"/>
      <c r="D2" s="318"/>
      <c r="E2" s="318"/>
      <c r="F2" s="318"/>
      <c r="G2" s="318"/>
      <c r="H2" s="318"/>
      <c r="I2" s="318"/>
      <c r="J2" s="318"/>
      <c r="K2" s="318"/>
      <c r="L2" s="48"/>
      <c r="M2" s="48"/>
      <c r="N2" s="48"/>
      <c r="O2" s="49"/>
      <c r="P2" s="49"/>
      <c r="Q2" s="50"/>
      <c r="R2" s="49"/>
      <c r="S2" s="371" t="s">
        <v>18</v>
      </c>
      <c r="T2" s="371"/>
      <c r="U2" s="371"/>
    </row>
    <row r="3" spans="1:22" s="51" customFormat="1" ht="13.5" customHeight="1" x14ac:dyDescent="0.25">
      <c r="A3" s="100"/>
      <c r="B3" s="101"/>
      <c r="C3" s="101"/>
      <c r="D3" s="101"/>
      <c r="E3" s="101"/>
      <c r="F3" s="94"/>
      <c r="G3" s="94"/>
      <c r="H3" s="94"/>
      <c r="I3" s="101"/>
      <c r="J3" s="101"/>
      <c r="K3" s="52" t="s">
        <v>5</v>
      </c>
      <c r="L3" s="48"/>
      <c r="M3" s="48"/>
      <c r="N3" s="48"/>
      <c r="O3" s="49"/>
      <c r="P3" s="49"/>
      <c r="Q3" s="50"/>
      <c r="R3" s="49"/>
      <c r="S3" s="49"/>
      <c r="T3" s="372" t="s">
        <v>5</v>
      </c>
      <c r="U3" s="372"/>
    </row>
    <row r="4" spans="1:22" s="51" customFormat="1" ht="27.75" customHeight="1" x14ac:dyDescent="0.2">
      <c r="A4" s="312"/>
      <c r="B4" s="315" t="s">
        <v>88</v>
      </c>
      <c r="C4" s="292" t="s">
        <v>6</v>
      </c>
      <c r="D4" s="293"/>
      <c r="E4" s="307"/>
      <c r="F4" s="310" t="s">
        <v>15</v>
      </c>
      <c r="G4" s="310"/>
      <c r="H4" s="310"/>
      <c r="I4" s="292" t="s">
        <v>12</v>
      </c>
      <c r="J4" s="293"/>
      <c r="K4" s="307"/>
      <c r="L4" s="292" t="s">
        <v>7</v>
      </c>
      <c r="M4" s="293"/>
      <c r="N4" s="307"/>
      <c r="O4" s="292" t="s">
        <v>8</v>
      </c>
      <c r="P4" s="293"/>
      <c r="Q4" s="293"/>
      <c r="R4" s="310" t="s">
        <v>91</v>
      </c>
      <c r="S4" s="298" t="s">
        <v>14</v>
      </c>
      <c r="T4" s="299"/>
      <c r="U4" s="300"/>
    </row>
    <row r="5" spans="1:22" s="53" customFormat="1" ht="14.25" customHeight="1" x14ac:dyDescent="0.2">
      <c r="A5" s="313"/>
      <c r="B5" s="316"/>
      <c r="C5" s="294"/>
      <c r="D5" s="295"/>
      <c r="E5" s="308"/>
      <c r="F5" s="310"/>
      <c r="G5" s="310"/>
      <c r="H5" s="310"/>
      <c r="I5" s="295"/>
      <c r="J5" s="295"/>
      <c r="K5" s="308"/>
      <c r="L5" s="294"/>
      <c r="M5" s="295"/>
      <c r="N5" s="308"/>
      <c r="O5" s="294"/>
      <c r="P5" s="295"/>
      <c r="Q5" s="295"/>
      <c r="R5" s="310"/>
      <c r="S5" s="301"/>
      <c r="T5" s="302"/>
      <c r="U5" s="303"/>
    </row>
    <row r="6" spans="1:22" s="53" customFormat="1" ht="30" customHeight="1" x14ac:dyDescent="0.2">
      <c r="A6" s="313"/>
      <c r="B6" s="317"/>
      <c r="C6" s="296"/>
      <c r="D6" s="297"/>
      <c r="E6" s="309"/>
      <c r="F6" s="310"/>
      <c r="G6" s="310"/>
      <c r="H6" s="310"/>
      <c r="I6" s="297"/>
      <c r="J6" s="297"/>
      <c r="K6" s="309"/>
      <c r="L6" s="296"/>
      <c r="M6" s="297"/>
      <c r="N6" s="309"/>
      <c r="O6" s="296"/>
      <c r="P6" s="297"/>
      <c r="Q6" s="297"/>
      <c r="R6" s="310"/>
      <c r="S6" s="304"/>
      <c r="T6" s="305"/>
      <c r="U6" s="306"/>
    </row>
    <row r="7" spans="1:22" s="53" customFormat="1" ht="21.6" customHeight="1" x14ac:dyDescent="0.2">
      <c r="A7" s="314"/>
      <c r="B7" s="219">
        <v>2022</v>
      </c>
      <c r="C7" s="219">
        <v>2021</v>
      </c>
      <c r="D7" s="219">
        <v>2022</v>
      </c>
      <c r="E7" s="54" t="s">
        <v>2</v>
      </c>
      <c r="F7" s="219">
        <v>2021</v>
      </c>
      <c r="G7" s="219">
        <v>2022</v>
      </c>
      <c r="H7" s="54" t="s">
        <v>2</v>
      </c>
      <c r="I7" s="219">
        <v>2021</v>
      </c>
      <c r="J7" s="219">
        <v>2022</v>
      </c>
      <c r="K7" s="54" t="s">
        <v>2</v>
      </c>
      <c r="L7" s="219">
        <v>2021</v>
      </c>
      <c r="M7" s="219">
        <v>2022</v>
      </c>
      <c r="N7" s="54" t="s">
        <v>2</v>
      </c>
      <c r="O7" s="219">
        <v>2021</v>
      </c>
      <c r="P7" s="219">
        <v>2022</v>
      </c>
      <c r="Q7" s="54" t="s">
        <v>2</v>
      </c>
      <c r="R7" s="219">
        <v>2022</v>
      </c>
      <c r="S7" s="219">
        <v>2021</v>
      </c>
      <c r="T7" s="219">
        <v>2022</v>
      </c>
      <c r="U7" s="54" t="s">
        <v>2</v>
      </c>
    </row>
    <row r="8" spans="1:22" s="56" customFormat="1" ht="12" customHeight="1" x14ac:dyDescent="0.2">
      <c r="A8" s="55" t="s">
        <v>3</v>
      </c>
      <c r="B8" s="55">
        <v>1</v>
      </c>
      <c r="C8" s="55">
        <v>2</v>
      </c>
      <c r="D8" s="55">
        <v>3</v>
      </c>
      <c r="E8" s="55">
        <v>4</v>
      </c>
      <c r="F8" s="55">
        <v>5</v>
      </c>
      <c r="G8" s="55">
        <v>6</v>
      </c>
      <c r="H8" s="55">
        <v>7</v>
      </c>
      <c r="I8" s="55">
        <v>8</v>
      </c>
      <c r="J8" s="55">
        <v>9</v>
      </c>
      <c r="K8" s="55">
        <v>10</v>
      </c>
      <c r="L8" s="55">
        <v>11</v>
      </c>
      <c r="M8" s="55">
        <v>12</v>
      </c>
      <c r="N8" s="55">
        <v>13</v>
      </c>
      <c r="O8" s="55">
        <v>14</v>
      </c>
      <c r="P8" s="55">
        <v>15</v>
      </c>
      <c r="Q8" s="55">
        <v>16</v>
      </c>
      <c r="R8" s="55">
        <v>17</v>
      </c>
      <c r="S8" s="55">
        <v>18</v>
      </c>
      <c r="T8" s="55">
        <v>19</v>
      </c>
      <c r="U8" s="55">
        <v>20</v>
      </c>
    </row>
    <row r="9" spans="1:22" s="57" customFormat="1" ht="19.149999999999999" customHeight="1" x14ac:dyDescent="0.25">
      <c r="A9" s="121" t="s">
        <v>34</v>
      </c>
      <c r="B9" s="228">
        <f>SUM(B10:B27)</f>
        <v>409</v>
      </c>
      <c r="C9" s="203">
        <f>SUM(C10:C27)</f>
        <v>809</v>
      </c>
      <c r="D9" s="203">
        <f>SUM(D10:D27)</f>
        <v>394</v>
      </c>
      <c r="E9" s="107">
        <f>D9/C9*100</f>
        <v>48.702101359703335</v>
      </c>
      <c r="F9" s="203">
        <f>SUM(F10:F27)</f>
        <v>199</v>
      </c>
      <c r="G9" s="203">
        <f>SUM(G10:G27)</f>
        <v>72</v>
      </c>
      <c r="H9" s="107">
        <f>G9/F9*100</f>
        <v>36.180904522613069</v>
      </c>
      <c r="I9" s="203">
        <f>SUM(I10:I27)</f>
        <v>18</v>
      </c>
      <c r="J9" s="203">
        <f>SUM(J10:J27)</f>
        <v>5</v>
      </c>
      <c r="K9" s="107">
        <f>J9/I9*100</f>
        <v>27.777777777777779</v>
      </c>
      <c r="L9" s="203">
        <f>SUM(L10:L27)</f>
        <v>23</v>
      </c>
      <c r="M9" s="203">
        <f>SUM(M10:M27)</f>
        <v>2</v>
      </c>
      <c r="N9" s="107">
        <f>M9/L9*100</f>
        <v>8.695652173913043</v>
      </c>
      <c r="O9" s="203">
        <f>SUM(O10:O27)</f>
        <v>791</v>
      </c>
      <c r="P9" s="203">
        <f>SUM(P10:P27)</f>
        <v>388</v>
      </c>
      <c r="Q9" s="107">
        <f>P9/O9*100</f>
        <v>49.051833122629581</v>
      </c>
      <c r="R9" s="203">
        <f>SUM(R10:R27)</f>
        <v>49</v>
      </c>
      <c r="S9" s="203">
        <f>SUM(S10:S27)</f>
        <v>221</v>
      </c>
      <c r="T9" s="203">
        <f>SUM(T10:T27)</f>
        <v>45</v>
      </c>
      <c r="U9" s="107">
        <f>T9/S9*100</f>
        <v>20.361990950226243</v>
      </c>
    </row>
    <row r="10" spans="1:22" ht="16.5" customHeight="1" x14ac:dyDescent="0.25">
      <c r="A10" s="58" t="s">
        <v>61</v>
      </c>
      <c r="B10" s="59">
        <v>9</v>
      </c>
      <c r="C10" s="60">
        <v>25</v>
      </c>
      <c r="D10" s="61">
        <v>9</v>
      </c>
      <c r="E10" s="107">
        <f t="shared" ref="E10:E27" si="0">D10/C10*100</f>
        <v>36</v>
      </c>
      <c r="F10" s="62">
        <v>8</v>
      </c>
      <c r="G10" s="62">
        <v>3</v>
      </c>
      <c r="H10" s="107">
        <f t="shared" ref="H10:H27" si="1">G10/F10*100</f>
        <v>37.5</v>
      </c>
      <c r="I10" s="61">
        <v>1</v>
      </c>
      <c r="J10" s="61">
        <v>2</v>
      </c>
      <c r="K10" s="107">
        <f t="shared" ref="K10:K26" si="2">J10/I10*100</f>
        <v>200</v>
      </c>
      <c r="L10" s="62">
        <v>3</v>
      </c>
      <c r="M10" s="62">
        <v>0</v>
      </c>
      <c r="N10" s="107">
        <f t="shared" ref="N10:N27" si="3">M10/L10*100</f>
        <v>0</v>
      </c>
      <c r="O10" s="60">
        <v>23</v>
      </c>
      <c r="P10" s="62">
        <v>9</v>
      </c>
      <c r="Q10" s="107">
        <f t="shared" ref="Q10:Q27" si="4">P10/O10*100</f>
        <v>39.130434782608695</v>
      </c>
      <c r="R10" s="62">
        <v>0</v>
      </c>
      <c r="S10" s="61">
        <v>4</v>
      </c>
      <c r="T10" s="63">
        <v>0</v>
      </c>
      <c r="U10" s="107">
        <f t="shared" ref="U10:U27" si="5">T10/S10*100</f>
        <v>0</v>
      </c>
      <c r="V10" s="64"/>
    </row>
    <row r="11" spans="1:22" ht="16.5" customHeight="1" x14ac:dyDescent="0.25">
      <c r="A11" s="58" t="s">
        <v>62</v>
      </c>
      <c r="B11" s="59">
        <v>12</v>
      </c>
      <c r="C11" s="60">
        <v>24</v>
      </c>
      <c r="D11" s="61">
        <v>12</v>
      </c>
      <c r="E11" s="107">
        <f t="shared" si="0"/>
        <v>50</v>
      </c>
      <c r="F11" s="62">
        <v>3</v>
      </c>
      <c r="G11" s="62">
        <v>3</v>
      </c>
      <c r="H11" s="107">
        <f t="shared" si="1"/>
        <v>100</v>
      </c>
      <c r="I11" s="61">
        <v>0</v>
      </c>
      <c r="J11" s="61">
        <v>0</v>
      </c>
      <c r="K11" s="107" t="s">
        <v>92</v>
      </c>
      <c r="L11" s="62">
        <v>0</v>
      </c>
      <c r="M11" s="62">
        <v>0</v>
      </c>
      <c r="N11" s="107" t="s">
        <v>92</v>
      </c>
      <c r="O11" s="60">
        <v>24</v>
      </c>
      <c r="P11" s="62">
        <v>12</v>
      </c>
      <c r="Q11" s="107">
        <f t="shared" si="4"/>
        <v>50</v>
      </c>
      <c r="R11" s="62">
        <v>2</v>
      </c>
      <c r="S11" s="61">
        <v>7</v>
      </c>
      <c r="T11" s="63">
        <v>2</v>
      </c>
      <c r="U11" s="107">
        <f t="shared" si="5"/>
        <v>28.571428571428569</v>
      </c>
      <c r="V11" s="64"/>
    </row>
    <row r="12" spans="1:22" ht="16.5" customHeight="1" x14ac:dyDescent="0.25">
      <c r="A12" s="58" t="s">
        <v>63</v>
      </c>
      <c r="B12" s="59">
        <v>15</v>
      </c>
      <c r="C12" s="60">
        <v>16</v>
      </c>
      <c r="D12" s="61">
        <v>10</v>
      </c>
      <c r="E12" s="107">
        <f t="shared" si="0"/>
        <v>62.5</v>
      </c>
      <c r="F12" s="62">
        <v>2</v>
      </c>
      <c r="G12" s="62">
        <v>1</v>
      </c>
      <c r="H12" s="107">
        <f t="shared" si="1"/>
        <v>50</v>
      </c>
      <c r="I12" s="61">
        <v>0</v>
      </c>
      <c r="J12" s="61">
        <v>0</v>
      </c>
      <c r="K12" s="107" t="s">
        <v>92</v>
      </c>
      <c r="L12" s="62">
        <v>1</v>
      </c>
      <c r="M12" s="62">
        <v>0</v>
      </c>
      <c r="N12" s="107">
        <f t="shared" si="3"/>
        <v>0</v>
      </c>
      <c r="O12" s="60">
        <v>16</v>
      </c>
      <c r="P12" s="62">
        <v>9</v>
      </c>
      <c r="Q12" s="107">
        <f t="shared" si="4"/>
        <v>56.25</v>
      </c>
      <c r="R12" s="62">
        <v>5</v>
      </c>
      <c r="S12" s="61">
        <v>5</v>
      </c>
      <c r="T12" s="63">
        <v>1</v>
      </c>
      <c r="U12" s="107">
        <f t="shared" si="5"/>
        <v>20</v>
      </c>
      <c r="V12" s="64"/>
    </row>
    <row r="13" spans="1:22" ht="16.5" customHeight="1" x14ac:dyDescent="0.25">
      <c r="A13" s="58" t="s">
        <v>64</v>
      </c>
      <c r="B13" s="59">
        <v>30</v>
      </c>
      <c r="C13" s="60">
        <v>36</v>
      </c>
      <c r="D13" s="61">
        <v>27</v>
      </c>
      <c r="E13" s="107">
        <f t="shared" si="0"/>
        <v>75</v>
      </c>
      <c r="F13" s="62">
        <v>9</v>
      </c>
      <c r="G13" s="62">
        <v>9</v>
      </c>
      <c r="H13" s="107">
        <f t="shared" si="1"/>
        <v>100</v>
      </c>
      <c r="I13" s="61">
        <v>2</v>
      </c>
      <c r="J13" s="61">
        <v>1</v>
      </c>
      <c r="K13" s="107">
        <f t="shared" si="2"/>
        <v>50</v>
      </c>
      <c r="L13" s="62">
        <v>0</v>
      </c>
      <c r="M13" s="62">
        <v>0</v>
      </c>
      <c r="N13" s="107" t="s">
        <v>92</v>
      </c>
      <c r="O13" s="60">
        <v>36</v>
      </c>
      <c r="P13" s="62">
        <v>26</v>
      </c>
      <c r="Q13" s="107">
        <f t="shared" si="4"/>
        <v>72.222222222222214</v>
      </c>
      <c r="R13" s="62">
        <v>5</v>
      </c>
      <c r="S13" s="61">
        <v>10</v>
      </c>
      <c r="T13" s="63">
        <v>5</v>
      </c>
      <c r="U13" s="107">
        <f t="shared" si="5"/>
        <v>50</v>
      </c>
      <c r="V13" s="64"/>
    </row>
    <row r="14" spans="1:22" ht="16.5" customHeight="1" x14ac:dyDescent="0.25">
      <c r="A14" s="58" t="s">
        <v>65</v>
      </c>
      <c r="B14" s="59">
        <v>5</v>
      </c>
      <c r="C14" s="60">
        <v>8</v>
      </c>
      <c r="D14" s="61">
        <v>5</v>
      </c>
      <c r="E14" s="107">
        <f t="shared" si="0"/>
        <v>62.5</v>
      </c>
      <c r="F14" s="62">
        <v>0</v>
      </c>
      <c r="G14" s="62">
        <v>0</v>
      </c>
      <c r="H14" s="107" t="s">
        <v>92</v>
      </c>
      <c r="I14" s="61">
        <v>0</v>
      </c>
      <c r="J14" s="61">
        <v>0</v>
      </c>
      <c r="K14" s="107" t="s">
        <v>92</v>
      </c>
      <c r="L14" s="62">
        <v>0</v>
      </c>
      <c r="M14" s="62">
        <v>0</v>
      </c>
      <c r="N14" s="107" t="s">
        <v>92</v>
      </c>
      <c r="O14" s="60">
        <v>8</v>
      </c>
      <c r="P14" s="62">
        <v>5</v>
      </c>
      <c r="Q14" s="107">
        <f t="shared" si="4"/>
        <v>62.5</v>
      </c>
      <c r="R14" s="62">
        <v>1</v>
      </c>
      <c r="S14" s="61">
        <v>4</v>
      </c>
      <c r="T14" s="63">
        <v>1</v>
      </c>
      <c r="U14" s="107">
        <f t="shared" si="5"/>
        <v>25</v>
      </c>
      <c r="V14" s="64"/>
    </row>
    <row r="15" spans="1:22" ht="16.5" customHeight="1" x14ac:dyDescent="0.25">
      <c r="A15" s="58" t="s">
        <v>66</v>
      </c>
      <c r="B15" s="59">
        <v>16</v>
      </c>
      <c r="C15" s="60">
        <v>42</v>
      </c>
      <c r="D15" s="61">
        <v>16</v>
      </c>
      <c r="E15" s="107">
        <f t="shared" si="0"/>
        <v>38.095238095238095</v>
      </c>
      <c r="F15" s="62">
        <v>17</v>
      </c>
      <c r="G15" s="62">
        <v>5</v>
      </c>
      <c r="H15" s="107">
        <f t="shared" si="1"/>
        <v>29.411764705882355</v>
      </c>
      <c r="I15" s="61">
        <v>1</v>
      </c>
      <c r="J15" s="61">
        <v>0</v>
      </c>
      <c r="K15" s="107">
        <f t="shared" si="2"/>
        <v>0</v>
      </c>
      <c r="L15" s="62">
        <v>1</v>
      </c>
      <c r="M15" s="62">
        <v>0</v>
      </c>
      <c r="N15" s="107">
        <f t="shared" si="3"/>
        <v>0</v>
      </c>
      <c r="O15" s="60">
        <v>41</v>
      </c>
      <c r="P15" s="62">
        <v>16</v>
      </c>
      <c r="Q15" s="107">
        <f t="shared" si="4"/>
        <v>39.024390243902438</v>
      </c>
      <c r="R15" s="62">
        <v>2</v>
      </c>
      <c r="S15" s="61">
        <v>7</v>
      </c>
      <c r="T15" s="63">
        <v>2</v>
      </c>
      <c r="U15" s="107">
        <f t="shared" si="5"/>
        <v>28.571428571428569</v>
      </c>
      <c r="V15" s="64"/>
    </row>
    <row r="16" spans="1:22" ht="16.5" customHeight="1" x14ac:dyDescent="0.25">
      <c r="A16" s="58" t="s">
        <v>67</v>
      </c>
      <c r="B16" s="59">
        <v>7</v>
      </c>
      <c r="C16" s="60">
        <v>21</v>
      </c>
      <c r="D16" s="61">
        <v>7</v>
      </c>
      <c r="E16" s="107">
        <f t="shared" si="0"/>
        <v>33.333333333333329</v>
      </c>
      <c r="F16" s="62">
        <v>1</v>
      </c>
      <c r="G16" s="62">
        <v>0</v>
      </c>
      <c r="H16" s="107">
        <f t="shared" si="1"/>
        <v>0</v>
      </c>
      <c r="I16" s="61">
        <v>0</v>
      </c>
      <c r="J16" s="61">
        <v>0</v>
      </c>
      <c r="K16" s="107" t="s">
        <v>92</v>
      </c>
      <c r="L16" s="62">
        <v>1</v>
      </c>
      <c r="M16" s="62">
        <v>0</v>
      </c>
      <c r="N16" s="107">
        <f t="shared" si="3"/>
        <v>0</v>
      </c>
      <c r="O16" s="60">
        <v>21</v>
      </c>
      <c r="P16" s="62">
        <v>7</v>
      </c>
      <c r="Q16" s="107">
        <f t="shared" si="4"/>
        <v>33.333333333333329</v>
      </c>
      <c r="R16" s="62">
        <v>0</v>
      </c>
      <c r="S16" s="61">
        <v>4</v>
      </c>
      <c r="T16" s="63">
        <v>0</v>
      </c>
      <c r="U16" s="107">
        <f t="shared" si="5"/>
        <v>0</v>
      </c>
      <c r="V16" s="64"/>
    </row>
    <row r="17" spans="1:22" ht="16.5" customHeight="1" x14ac:dyDescent="0.25">
      <c r="A17" s="58" t="s">
        <v>68</v>
      </c>
      <c r="B17" s="59">
        <v>10</v>
      </c>
      <c r="C17" s="60">
        <v>33</v>
      </c>
      <c r="D17" s="61">
        <v>10</v>
      </c>
      <c r="E17" s="107">
        <f t="shared" si="0"/>
        <v>30.303030303030305</v>
      </c>
      <c r="F17" s="62">
        <v>10</v>
      </c>
      <c r="G17" s="62">
        <v>1</v>
      </c>
      <c r="H17" s="107">
        <f t="shared" si="1"/>
        <v>10</v>
      </c>
      <c r="I17" s="61">
        <v>4</v>
      </c>
      <c r="J17" s="61">
        <v>0</v>
      </c>
      <c r="K17" s="107">
        <f t="shared" si="2"/>
        <v>0</v>
      </c>
      <c r="L17" s="62">
        <v>0</v>
      </c>
      <c r="M17" s="62">
        <v>0</v>
      </c>
      <c r="N17" s="107" t="s">
        <v>92</v>
      </c>
      <c r="O17" s="60">
        <v>31</v>
      </c>
      <c r="P17" s="62">
        <v>10</v>
      </c>
      <c r="Q17" s="107">
        <f t="shared" si="4"/>
        <v>32.258064516129032</v>
      </c>
      <c r="R17" s="62">
        <v>2</v>
      </c>
      <c r="S17" s="61">
        <v>6</v>
      </c>
      <c r="T17" s="63">
        <v>2</v>
      </c>
      <c r="U17" s="107">
        <f t="shared" si="5"/>
        <v>33.333333333333329</v>
      </c>
      <c r="V17" s="64"/>
    </row>
    <row r="18" spans="1:22" ht="16.5" customHeight="1" x14ac:dyDescent="0.25">
      <c r="A18" s="58" t="s">
        <v>69</v>
      </c>
      <c r="B18" s="59">
        <v>13</v>
      </c>
      <c r="C18" s="60">
        <v>32</v>
      </c>
      <c r="D18" s="61">
        <v>13</v>
      </c>
      <c r="E18" s="107">
        <f t="shared" si="0"/>
        <v>40.625</v>
      </c>
      <c r="F18" s="62">
        <v>3</v>
      </c>
      <c r="G18" s="62">
        <v>3</v>
      </c>
      <c r="H18" s="107">
        <f t="shared" si="1"/>
        <v>100</v>
      </c>
      <c r="I18" s="61">
        <v>1</v>
      </c>
      <c r="J18" s="61">
        <v>0</v>
      </c>
      <c r="K18" s="107">
        <f t="shared" si="2"/>
        <v>0</v>
      </c>
      <c r="L18" s="62">
        <v>0</v>
      </c>
      <c r="M18" s="62">
        <v>0</v>
      </c>
      <c r="N18" s="107" t="s">
        <v>92</v>
      </c>
      <c r="O18" s="60">
        <v>31</v>
      </c>
      <c r="P18" s="62">
        <v>13</v>
      </c>
      <c r="Q18" s="107">
        <f t="shared" si="4"/>
        <v>41.935483870967744</v>
      </c>
      <c r="R18" s="62">
        <v>1</v>
      </c>
      <c r="S18" s="61">
        <v>12</v>
      </c>
      <c r="T18" s="63">
        <v>1</v>
      </c>
      <c r="U18" s="107">
        <f t="shared" si="5"/>
        <v>8.3333333333333321</v>
      </c>
      <c r="V18" s="64"/>
    </row>
    <row r="19" spans="1:22" ht="16.5" customHeight="1" x14ac:dyDescent="0.25">
      <c r="A19" s="58" t="s">
        <v>70</v>
      </c>
      <c r="B19" s="59">
        <v>13</v>
      </c>
      <c r="C19" s="60">
        <v>33</v>
      </c>
      <c r="D19" s="61">
        <v>13</v>
      </c>
      <c r="E19" s="107">
        <f t="shared" si="0"/>
        <v>39.393939393939391</v>
      </c>
      <c r="F19" s="62">
        <v>5</v>
      </c>
      <c r="G19" s="62">
        <v>1</v>
      </c>
      <c r="H19" s="107">
        <f t="shared" si="1"/>
        <v>20</v>
      </c>
      <c r="I19" s="61">
        <v>3</v>
      </c>
      <c r="J19" s="61">
        <v>0</v>
      </c>
      <c r="K19" s="107">
        <f t="shared" si="2"/>
        <v>0</v>
      </c>
      <c r="L19" s="62">
        <v>1</v>
      </c>
      <c r="M19" s="62">
        <v>0</v>
      </c>
      <c r="N19" s="107">
        <f t="shared" si="3"/>
        <v>0</v>
      </c>
      <c r="O19" s="60">
        <v>31</v>
      </c>
      <c r="P19" s="62">
        <v>12</v>
      </c>
      <c r="Q19" s="107">
        <f t="shared" si="4"/>
        <v>38.70967741935484</v>
      </c>
      <c r="R19" s="62">
        <v>1</v>
      </c>
      <c r="S19" s="61">
        <v>7</v>
      </c>
      <c r="T19" s="63">
        <v>1</v>
      </c>
      <c r="U19" s="107">
        <f t="shared" si="5"/>
        <v>14.285714285714285</v>
      </c>
      <c r="V19" s="64"/>
    </row>
    <row r="20" spans="1:22" ht="16.5" customHeight="1" x14ac:dyDescent="0.25">
      <c r="A20" s="58" t="s">
        <v>71</v>
      </c>
      <c r="B20" s="59">
        <v>10</v>
      </c>
      <c r="C20" s="60">
        <v>13</v>
      </c>
      <c r="D20" s="61">
        <v>9</v>
      </c>
      <c r="E20" s="107">
        <f t="shared" si="0"/>
        <v>69.230769230769226</v>
      </c>
      <c r="F20" s="62">
        <v>3</v>
      </c>
      <c r="G20" s="62">
        <v>2</v>
      </c>
      <c r="H20" s="107">
        <f t="shared" si="1"/>
        <v>66.666666666666657</v>
      </c>
      <c r="I20" s="61">
        <v>0</v>
      </c>
      <c r="J20" s="61">
        <v>0</v>
      </c>
      <c r="K20" s="107" t="s">
        <v>92</v>
      </c>
      <c r="L20" s="62">
        <v>0</v>
      </c>
      <c r="M20" s="62">
        <v>0</v>
      </c>
      <c r="N20" s="107" t="s">
        <v>92</v>
      </c>
      <c r="O20" s="60">
        <v>12</v>
      </c>
      <c r="P20" s="62">
        <v>9</v>
      </c>
      <c r="Q20" s="107">
        <f t="shared" si="4"/>
        <v>75</v>
      </c>
      <c r="R20" s="62">
        <v>0</v>
      </c>
      <c r="S20" s="61">
        <v>1</v>
      </c>
      <c r="T20" s="63">
        <v>0</v>
      </c>
      <c r="U20" s="107">
        <f t="shared" si="5"/>
        <v>0</v>
      </c>
      <c r="V20" s="64"/>
    </row>
    <row r="21" spans="1:22" ht="16.5" customHeight="1" x14ac:dyDescent="0.25">
      <c r="A21" s="58" t="s">
        <v>72</v>
      </c>
      <c r="B21" s="59">
        <v>6</v>
      </c>
      <c r="C21" s="60">
        <v>16</v>
      </c>
      <c r="D21" s="61">
        <v>6</v>
      </c>
      <c r="E21" s="107">
        <f t="shared" si="0"/>
        <v>37.5</v>
      </c>
      <c r="F21" s="62">
        <v>6</v>
      </c>
      <c r="G21" s="62">
        <v>2</v>
      </c>
      <c r="H21" s="107">
        <f t="shared" si="1"/>
        <v>33.333333333333329</v>
      </c>
      <c r="I21" s="61">
        <v>2</v>
      </c>
      <c r="J21" s="61">
        <v>0</v>
      </c>
      <c r="K21" s="107">
        <f t="shared" si="2"/>
        <v>0</v>
      </c>
      <c r="L21" s="62">
        <v>0</v>
      </c>
      <c r="M21" s="62">
        <v>0</v>
      </c>
      <c r="N21" s="107" t="s">
        <v>92</v>
      </c>
      <c r="O21" s="60">
        <v>16</v>
      </c>
      <c r="P21" s="62">
        <v>6</v>
      </c>
      <c r="Q21" s="107">
        <f t="shared" si="4"/>
        <v>37.5</v>
      </c>
      <c r="R21" s="62">
        <v>0</v>
      </c>
      <c r="S21" s="61">
        <v>3</v>
      </c>
      <c r="T21" s="63">
        <v>0</v>
      </c>
      <c r="U21" s="107">
        <f t="shared" si="5"/>
        <v>0</v>
      </c>
      <c r="V21" s="64"/>
    </row>
    <row r="22" spans="1:22" ht="16.5" customHeight="1" x14ac:dyDescent="0.25">
      <c r="A22" s="58" t="s">
        <v>73</v>
      </c>
      <c r="B22" s="59">
        <v>33</v>
      </c>
      <c r="C22" s="60">
        <v>53</v>
      </c>
      <c r="D22" s="61">
        <v>32</v>
      </c>
      <c r="E22" s="107">
        <f t="shared" si="0"/>
        <v>60.377358490566039</v>
      </c>
      <c r="F22" s="62">
        <v>15</v>
      </c>
      <c r="G22" s="62">
        <v>9</v>
      </c>
      <c r="H22" s="107">
        <f t="shared" si="1"/>
        <v>60</v>
      </c>
      <c r="I22" s="61">
        <v>2</v>
      </c>
      <c r="J22" s="61">
        <v>1</v>
      </c>
      <c r="K22" s="107">
        <f t="shared" si="2"/>
        <v>50</v>
      </c>
      <c r="L22" s="62">
        <v>5</v>
      </c>
      <c r="M22" s="62">
        <v>1</v>
      </c>
      <c r="N22" s="107">
        <f t="shared" si="3"/>
        <v>20</v>
      </c>
      <c r="O22" s="60">
        <v>51</v>
      </c>
      <c r="P22" s="62">
        <v>32</v>
      </c>
      <c r="Q22" s="107">
        <f t="shared" si="4"/>
        <v>62.745098039215684</v>
      </c>
      <c r="R22" s="62">
        <v>0</v>
      </c>
      <c r="S22" s="61">
        <v>20</v>
      </c>
      <c r="T22" s="63">
        <v>0</v>
      </c>
      <c r="U22" s="107">
        <f t="shared" si="5"/>
        <v>0</v>
      </c>
      <c r="V22" s="64"/>
    </row>
    <row r="23" spans="1:22" ht="16.5" customHeight="1" x14ac:dyDescent="0.25">
      <c r="A23" s="58" t="s">
        <v>74</v>
      </c>
      <c r="B23" s="59">
        <v>10</v>
      </c>
      <c r="C23" s="60">
        <v>27</v>
      </c>
      <c r="D23" s="61">
        <v>10</v>
      </c>
      <c r="E23" s="107">
        <f t="shared" si="0"/>
        <v>37.037037037037038</v>
      </c>
      <c r="F23" s="62">
        <v>8</v>
      </c>
      <c r="G23" s="62">
        <v>0</v>
      </c>
      <c r="H23" s="107">
        <f t="shared" si="1"/>
        <v>0</v>
      </c>
      <c r="I23" s="61">
        <v>0</v>
      </c>
      <c r="J23" s="61">
        <v>0</v>
      </c>
      <c r="K23" s="107" t="s">
        <v>92</v>
      </c>
      <c r="L23" s="62">
        <v>1</v>
      </c>
      <c r="M23" s="62">
        <v>0</v>
      </c>
      <c r="N23" s="107">
        <f t="shared" si="3"/>
        <v>0</v>
      </c>
      <c r="O23" s="60">
        <v>27</v>
      </c>
      <c r="P23" s="62">
        <v>10</v>
      </c>
      <c r="Q23" s="107">
        <f t="shared" si="4"/>
        <v>37.037037037037038</v>
      </c>
      <c r="R23" s="62">
        <v>1</v>
      </c>
      <c r="S23" s="61">
        <v>6</v>
      </c>
      <c r="T23" s="63">
        <v>1</v>
      </c>
      <c r="U23" s="107">
        <f t="shared" si="5"/>
        <v>16.666666666666664</v>
      </c>
      <c r="V23" s="64"/>
    </row>
    <row r="24" spans="1:22" ht="16.5" customHeight="1" x14ac:dyDescent="0.25">
      <c r="A24" s="58" t="s">
        <v>75</v>
      </c>
      <c r="B24" s="59">
        <v>67</v>
      </c>
      <c r="C24" s="60">
        <v>157</v>
      </c>
      <c r="D24" s="61">
        <v>65</v>
      </c>
      <c r="E24" s="107">
        <f t="shared" si="0"/>
        <v>41.401273885350321</v>
      </c>
      <c r="F24" s="62">
        <v>41</v>
      </c>
      <c r="G24" s="62">
        <v>3</v>
      </c>
      <c r="H24" s="107">
        <f t="shared" si="1"/>
        <v>7.3170731707317067</v>
      </c>
      <c r="I24" s="61">
        <v>0</v>
      </c>
      <c r="J24" s="61">
        <v>0</v>
      </c>
      <c r="K24" s="107" t="s">
        <v>92</v>
      </c>
      <c r="L24" s="62">
        <v>3</v>
      </c>
      <c r="M24" s="62">
        <v>0</v>
      </c>
      <c r="N24" s="107">
        <f t="shared" si="3"/>
        <v>0</v>
      </c>
      <c r="O24" s="60">
        <v>156</v>
      </c>
      <c r="P24" s="62">
        <v>65</v>
      </c>
      <c r="Q24" s="107">
        <f t="shared" si="4"/>
        <v>41.666666666666671</v>
      </c>
      <c r="R24" s="62">
        <v>8</v>
      </c>
      <c r="S24" s="61">
        <v>42</v>
      </c>
      <c r="T24" s="63">
        <v>8</v>
      </c>
      <c r="U24" s="107">
        <f t="shared" si="5"/>
        <v>19.047619047619047</v>
      </c>
      <c r="V24" s="64"/>
    </row>
    <row r="25" spans="1:22" ht="16.5" customHeight="1" x14ac:dyDescent="0.25">
      <c r="A25" s="58" t="s">
        <v>35</v>
      </c>
      <c r="B25" s="59">
        <v>32</v>
      </c>
      <c r="C25" s="60">
        <v>48</v>
      </c>
      <c r="D25" s="61">
        <v>32</v>
      </c>
      <c r="E25" s="107">
        <f t="shared" si="0"/>
        <v>66.666666666666657</v>
      </c>
      <c r="F25" s="62">
        <v>16</v>
      </c>
      <c r="G25" s="62">
        <v>6</v>
      </c>
      <c r="H25" s="107">
        <f t="shared" si="1"/>
        <v>37.5</v>
      </c>
      <c r="I25" s="61">
        <v>0</v>
      </c>
      <c r="J25" s="61">
        <v>1</v>
      </c>
      <c r="K25" s="107" t="s">
        <v>92</v>
      </c>
      <c r="L25" s="62">
        <v>2</v>
      </c>
      <c r="M25" s="62">
        <v>0</v>
      </c>
      <c r="N25" s="107">
        <f t="shared" si="3"/>
        <v>0</v>
      </c>
      <c r="O25" s="60">
        <v>46</v>
      </c>
      <c r="P25" s="62">
        <v>31</v>
      </c>
      <c r="Q25" s="107">
        <f t="shared" si="4"/>
        <v>67.391304347826093</v>
      </c>
      <c r="R25" s="62">
        <v>5</v>
      </c>
      <c r="S25" s="61">
        <v>15</v>
      </c>
      <c r="T25" s="63">
        <v>5</v>
      </c>
      <c r="U25" s="107">
        <f t="shared" si="5"/>
        <v>33.333333333333329</v>
      </c>
      <c r="V25" s="64"/>
    </row>
    <row r="26" spans="1:22" ht="16.5" customHeight="1" x14ac:dyDescent="0.25">
      <c r="A26" s="58" t="s">
        <v>76</v>
      </c>
      <c r="B26" s="59">
        <v>81</v>
      </c>
      <c r="C26" s="60">
        <v>156</v>
      </c>
      <c r="D26" s="61">
        <v>81</v>
      </c>
      <c r="E26" s="107">
        <f t="shared" si="0"/>
        <v>51.923076923076927</v>
      </c>
      <c r="F26" s="62">
        <v>33</v>
      </c>
      <c r="G26" s="62">
        <v>20</v>
      </c>
      <c r="H26" s="107">
        <f t="shared" si="1"/>
        <v>60.606060606060609</v>
      </c>
      <c r="I26" s="61">
        <v>2</v>
      </c>
      <c r="J26" s="61">
        <v>0</v>
      </c>
      <c r="K26" s="107">
        <f t="shared" si="2"/>
        <v>0</v>
      </c>
      <c r="L26" s="62">
        <v>3</v>
      </c>
      <c r="M26" s="62">
        <v>1</v>
      </c>
      <c r="N26" s="107">
        <f t="shared" si="3"/>
        <v>33.333333333333329</v>
      </c>
      <c r="O26" s="60">
        <v>154</v>
      </c>
      <c r="P26" s="62">
        <v>80</v>
      </c>
      <c r="Q26" s="107">
        <f t="shared" si="4"/>
        <v>51.94805194805194</v>
      </c>
      <c r="R26" s="62">
        <v>10</v>
      </c>
      <c r="S26" s="61">
        <v>48</v>
      </c>
      <c r="T26" s="63">
        <v>10</v>
      </c>
      <c r="U26" s="107">
        <f t="shared" si="5"/>
        <v>20.833333333333336</v>
      </c>
      <c r="V26" s="64"/>
    </row>
    <row r="27" spans="1:22" ht="16.5" customHeight="1" x14ac:dyDescent="0.25">
      <c r="A27" s="58" t="s">
        <v>77</v>
      </c>
      <c r="B27" s="59">
        <v>40</v>
      </c>
      <c r="C27" s="60">
        <v>69</v>
      </c>
      <c r="D27" s="61">
        <v>37</v>
      </c>
      <c r="E27" s="107">
        <f t="shared" si="0"/>
        <v>53.623188405797109</v>
      </c>
      <c r="F27" s="62">
        <v>19</v>
      </c>
      <c r="G27" s="62">
        <v>4</v>
      </c>
      <c r="H27" s="107">
        <f t="shared" si="1"/>
        <v>21.052631578947366</v>
      </c>
      <c r="I27" s="61">
        <v>0</v>
      </c>
      <c r="J27" s="61">
        <v>0</v>
      </c>
      <c r="K27" s="107" t="s">
        <v>92</v>
      </c>
      <c r="L27" s="62">
        <v>2</v>
      </c>
      <c r="M27" s="62">
        <v>0</v>
      </c>
      <c r="N27" s="107">
        <f t="shared" si="3"/>
        <v>0</v>
      </c>
      <c r="O27" s="60">
        <v>67</v>
      </c>
      <c r="P27" s="62">
        <v>36</v>
      </c>
      <c r="Q27" s="107">
        <f t="shared" si="4"/>
        <v>53.731343283582092</v>
      </c>
      <c r="R27" s="62">
        <v>6</v>
      </c>
      <c r="S27" s="61">
        <v>20</v>
      </c>
      <c r="T27" s="63">
        <v>6</v>
      </c>
      <c r="U27" s="107">
        <f t="shared" si="5"/>
        <v>30</v>
      </c>
      <c r="V27" s="64"/>
    </row>
    <row r="28" spans="1:22" x14ac:dyDescent="0.25">
      <c r="B28" s="287" t="s">
        <v>80</v>
      </c>
      <c r="C28" s="287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</row>
    <row r="29" spans="1:22" x14ac:dyDescent="0.25">
      <c r="B29" s="288"/>
      <c r="C29" s="288"/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</row>
    <row r="30" spans="1:22" x14ac:dyDescent="0.25">
      <c r="B30" s="288"/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</row>
  </sheetData>
  <mergeCells count="14">
    <mergeCell ref="S2:U2"/>
    <mergeCell ref="T3:U3"/>
    <mergeCell ref="G1:K1"/>
    <mergeCell ref="A4:A7"/>
    <mergeCell ref="C4:E6"/>
    <mergeCell ref="F4:H6"/>
    <mergeCell ref="I4:K6"/>
    <mergeCell ref="B4:B6"/>
    <mergeCell ref="B2:K2"/>
    <mergeCell ref="O4:Q6"/>
    <mergeCell ref="S4:U6"/>
    <mergeCell ref="R4:R6"/>
    <mergeCell ref="B28:N30"/>
    <mergeCell ref="L4:N6"/>
  </mergeCells>
  <printOptions horizontalCentered="1"/>
  <pageMargins left="0" right="0" top="0" bottom="0" header="0" footer="0"/>
  <pageSetup paperSize="9" scale="85" orientation="landscape" r:id="rId1"/>
  <headerFooter alignWithMargins="0"/>
  <colBreaks count="1" manualBreakCount="1">
    <brk id="14" max="2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="70" zoomScaleNormal="70" zoomScaleSheetLayoutView="80" workbookViewId="0">
      <selection activeCell="F16" sqref="F16"/>
    </sheetView>
  </sheetViews>
  <sheetFormatPr defaultColWidth="8" defaultRowHeight="12.75" x14ac:dyDescent="0.2"/>
  <cols>
    <col min="1" max="1" width="60.28515625" style="2" customWidth="1"/>
    <col min="2" max="3" width="21.28515625" style="2" customWidth="1"/>
    <col min="4" max="4" width="13.7109375" style="2" customWidth="1"/>
    <col min="5" max="5" width="13.28515625" style="2" customWidth="1"/>
    <col min="6" max="6" width="15" style="209" bestFit="1" customWidth="1"/>
    <col min="7" max="8" width="8" style="209"/>
    <col min="9" max="16384" width="8" style="2"/>
  </cols>
  <sheetData>
    <row r="1" spans="1:10" ht="24" customHeight="1" x14ac:dyDescent="0.2">
      <c r="C1" s="319"/>
      <c r="D1" s="319"/>
      <c r="E1" s="319"/>
    </row>
    <row r="2" spans="1:10" ht="78" customHeight="1" x14ac:dyDescent="0.2">
      <c r="A2" s="250" t="s">
        <v>48</v>
      </c>
      <c r="B2" s="250"/>
      <c r="C2" s="250"/>
      <c r="D2" s="250"/>
      <c r="E2" s="250"/>
    </row>
    <row r="3" spans="1:10" ht="22.5" customHeight="1" x14ac:dyDescent="0.2">
      <c r="A3" s="320" t="s">
        <v>28</v>
      </c>
      <c r="B3" s="320"/>
      <c r="C3" s="320"/>
      <c r="D3" s="320"/>
      <c r="E3" s="320"/>
    </row>
    <row r="4" spans="1:10" s="3" customFormat="1" ht="23.25" customHeight="1" x14ac:dyDescent="0.25">
      <c r="A4" s="255" t="s">
        <v>0</v>
      </c>
      <c r="B4" s="251" t="s">
        <v>96</v>
      </c>
      <c r="C4" s="251" t="s">
        <v>97</v>
      </c>
      <c r="D4" s="289" t="s">
        <v>1</v>
      </c>
      <c r="E4" s="290"/>
      <c r="F4" s="210"/>
      <c r="G4" s="210"/>
      <c r="H4" s="210"/>
    </row>
    <row r="5" spans="1:10" s="3" customFormat="1" ht="30" x14ac:dyDescent="0.25">
      <c r="A5" s="256"/>
      <c r="B5" s="252"/>
      <c r="C5" s="252"/>
      <c r="D5" s="4" t="s">
        <v>2</v>
      </c>
      <c r="E5" s="5" t="s">
        <v>37</v>
      </c>
      <c r="F5" s="210"/>
      <c r="G5" s="210"/>
      <c r="H5" s="210"/>
    </row>
    <row r="6" spans="1:10" s="8" customFormat="1" ht="15.75" customHeight="1" x14ac:dyDescent="0.25">
      <c r="A6" s="6" t="s">
        <v>3</v>
      </c>
      <c r="B6" s="7">
        <v>1</v>
      </c>
      <c r="C6" s="7">
        <v>2</v>
      </c>
      <c r="D6" s="7">
        <v>3</v>
      </c>
      <c r="E6" s="7">
        <v>4</v>
      </c>
      <c r="F6" s="246"/>
      <c r="G6" s="246"/>
      <c r="H6" s="246"/>
      <c r="I6" s="3"/>
      <c r="J6" s="3"/>
    </row>
    <row r="7" spans="1:10" s="8" customFormat="1" ht="24.75" customHeight="1" x14ac:dyDescent="0.25">
      <c r="A7" s="97" t="s">
        <v>87</v>
      </c>
      <c r="B7" s="118" t="s">
        <v>84</v>
      </c>
      <c r="C7" s="118">
        <f>'8'!B7</f>
        <v>1797</v>
      </c>
      <c r="D7" s="18" t="s">
        <v>84</v>
      </c>
      <c r="E7" s="114" t="s">
        <v>84</v>
      </c>
      <c r="F7" s="246"/>
      <c r="G7" s="246"/>
      <c r="H7" s="246"/>
      <c r="I7" s="11"/>
    </row>
    <row r="8" spans="1:10" s="3" customFormat="1" ht="24.75" customHeight="1" x14ac:dyDescent="0.25">
      <c r="A8" s="97" t="s">
        <v>147</v>
      </c>
      <c r="B8" s="118">
        <f>'8'!C7</f>
        <v>81</v>
      </c>
      <c r="C8" s="118">
        <f>'8'!D7</f>
        <v>1138</v>
      </c>
      <c r="D8" s="18" t="str">
        <f>'8'!E7</f>
        <v>у 14 р.</v>
      </c>
      <c r="E8" s="114">
        <f t="shared" ref="E8:E12" si="0">C8-B8</f>
        <v>1057</v>
      </c>
      <c r="F8" s="247"/>
      <c r="G8" s="210"/>
      <c r="H8" s="210"/>
      <c r="I8" s="11"/>
    </row>
    <row r="9" spans="1:10" s="3" customFormat="1" ht="45.75" customHeight="1" x14ac:dyDescent="0.25">
      <c r="A9" s="98" t="s">
        <v>39</v>
      </c>
      <c r="B9" s="118">
        <f>'8'!F7</f>
        <v>26</v>
      </c>
      <c r="C9" s="118">
        <f>'8'!G7</f>
        <v>477</v>
      </c>
      <c r="D9" s="18" t="str">
        <f>'8'!H7</f>
        <v>у 18,3 р.</v>
      </c>
      <c r="E9" s="114">
        <f t="shared" si="0"/>
        <v>451</v>
      </c>
      <c r="F9" s="247"/>
      <c r="G9" s="210"/>
      <c r="H9" s="210"/>
      <c r="I9" s="11"/>
    </row>
    <row r="10" spans="1:10" s="3" customFormat="1" ht="28.5" customHeight="1" x14ac:dyDescent="0.25">
      <c r="A10" s="97" t="s">
        <v>32</v>
      </c>
      <c r="B10" s="118">
        <f>'8'!I7</f>
        <v>2</v>
      </c>
      <c r="C10" s="118">
        <f>'8'!J7</f>
        <v>32</v>
      </c>
      <c r="D10" s="18" t="str">
        <f>'8'!K7</f>
        <v>у 16 р.</v>
      </c>
      <c r="E10" s="114">
        <f t="shared" si="0"/>
        <v>30</v>
      </c>
      <c r="F10" s="247"/>
      <c r="G10" s="210"/>
      <c r="H10" s="210"/>
      <c r="I10" s="11"/>
    </row>
    <row r="11" spans="1:10" s="3" customFormat="1" ht="42.75" customHeight="1" x14ac:dyDescent="0.25">
      <c r="A11" s="97" t="s">
        <v>26</v>
      </c>
      <c r="B11" s="118">
        <f>'8'!L7</f>
        <v>2</v>
      </c>
      <c r="C11" s="118">
        <f>'8'!M7</f>
        <v>7</v>
      </c>
      <c r="D11" s="132" t="str">
        <f>'8'!N7</f>
        <v>у 3,5 р.</v>
      </c>
      <c r="E11" s="114">
        <f t="shared" si="0"/>
        <v>5</v>
      </c>
      <c r="F11" s="247"/>
      <c r="G11" s="210"/>
      <c r="H11" s="210"/>
      <c r="I11" s="11"/>
    </row>
    <row r="12" spans="1:10" s="3" customFormat="1" ht="46.5" customHeight="1" x14ac:dyDescent="0.25">
      <c r="A12" s="97" t="s">
        <v>33</v>
      </c>
      <c r="B12" s="119">
        <f>'8'!O7</f>
        <v>80</v>
      </c>
      <c r="C12" s="119">
        <f>'8'!P7</f>
        <v>1129</v>
      </c>
      <c r="D12" s="132" t="str">
        <f>'8'!Q7</f>
        <v>у 14,1 р.</v>
      </c>
      <c r="E12" s="114">
        <f t="shared" si="0"/>
        <v>1049</v>
      </c>
      <c r="F12" s="247"/>
      <c r="G12" s="210"/>
      <c r="H12" s="210"/>
      <c r="I12" s="11"/>
    </row>
    <row r="13" spans="1:10" s="3" customFormat="1" ht="12.75" customHeight="1" x14ac:dyDescent="0.25">
      <c r="A13" s="257" t="s">
        <v>4</v>
      </c>
      <c r="B13" s="258"/>
      <c r="C13" s="258"/>
      <c r="D13" s="258"/>
      <c r="E13" s="258"/>
      <c r="F13" s="247"/>
      <c r="G13" s="210"/>
      <c r="H13" s="210"/>
      <c r="I13" s="11"/>
    </row>
    <row r="14" spans="1:10" s="3" customFormat="1" ht="18" customHeight="1" x14ac:dyDescent="0.25">
      <c r="A14" s="259"/>
      <c r="B14" s="260"/>
      <c r="C14" s="260"/>
      <c r="D14" s="260"/>
      <c r="E14" s="260"/>
      <c r="F14" s="247"/>
      <c r="G14" s="210"/>
      <c r="H14" s="210"/>
      <c r="I14" s="11"/>
    </row>
    <row r="15" spans="1:10" s="3" customFormat="1" ht="20.25" customHeight="1" x14ac:dyDescent="0.25">
      <c r="A15" s="255" t="s">
        <v>0</v>
      </c>
      <c r="B15" s="261" t="s">
        <v>98</v>
      </c>
      <c r="C15" s="261" t="s">
        <v>99</v>
      </c>
      <c r="D15" s="289" t="s">
        <v>1</v>
      </c>
      <c r="E15" s="290"/>
      <c r="F15" s="247"/>
      <c r="G15" s="210"/>
      <c r="H15" s="210"/>
      <c r="I15" s="11"/>
    </row>
    <row r="16" spans="1:10" ht="31.5" customHeight="1" x14ac:dyDescent="0.2">
      <c r="A16" s="256"/>
      <c r="B16" s="261"/>
      <c r="C16" s="261"/>
      <c r="D16" s="19" t="s">
        <v>2</v>
      </c>
      <c r="E16" s="5" t="s">
        <v>40</v>
      </c>
      <c r="F16" s="247"/>
      <c r="I16" s="11"/>
    </row>
    <row r="17" spans="1:9" ht="24" customHeight="1" x14ac:dyDescent="0.2">
      <c r="A17" s="97" t="s">
        <v>81</v>
      </c>
      <c r="B17" s="119" t="s">
        <v>79</v>
      </c>
      <c r="C17" s="119">
        <f>'8'!R7</f>
        <v>356</v>
      </c>
      <c r="D17" s="18" t="s">
        <v>79</v>
      </c>
      <c r="E17" s="115" t="s">
        <v>79</v>
      </c>
      <c r="F17" s="247"/>
      <c r="I17" s="11"/>
    </row>
    <row r="18" spans="1:9" ht="21.75" customHeight="1" x14ac:dyDescent="0.2">
      <c r="A18" s="1" t="s">
        <v>147</v>
      </c>
      <c r="B18" s="119">
        <f>'8'!S7</f>
        <v>14</v>
      </c>
      <c r="C18" s="119">
        <f>'8'!T7</f>
        <v>286</v>
      </c>
      <c r="D18" s="18" t="str">
        <f>'8'!U7</f>
        <v>у 20,4 р.</v>
      </c>
      <c r="E18" s="115">
        <f t="shared" ref="E18" si="1">C18-B18</f>
        <v>272</v>
      </c>
      <c r="F18" s="247"/>
      <c r="I18" s="11"/>
    </row>
    <row r="19" spans="1:9" ht="53.25" customHeight="1" x14ac:dyDescent="0.2">
      <c r="A19" s="271" t="s">
        <v>80</v>
      </c>
      <c r="B19" s="271"/>
      <c r="C19" s="271"/>
      <c r="D19" s="271"/>
      <c r="E19" s="271"/>
    </row>
  </sheetData>
  <mergeCells count="13">
    <mergeCell ref="A19:E19"/>
    <mergeCell ref="C1:E1"/>
    <mergeCell ref="A13:E14"/>
    <mergeCell ref="A15:A16"/>
    <mergeCell ref="B15:B16"/>
    <mergeCell ref="C15:C16"/>
    <mergeCell ref="D15:E15"/>
    <mergeCell ref="A2:E2"/>
    <mergeCell ref="A3:E3"/>
    <mergeCell ref="B4:B5"/>
    <mergeCell ref="A4:A5"/>
    <mergeCell ref="C4:C5"/>
    <mergeCell ref="D4:E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zoomScale="80" zoomScaleNormal="80" zoomScaleSheetLayoutView="90" workbookViewId="0">
      <selection activeCell="R16" sqref="R16"/>
    </sheetView>
  </sheetViews>
  <sheetFormatPr defaultRowHeight="14.25" x14ac:dyDescent="0.2"/>
  <cols>
    <col min="1" max="1" width="30.28515625" style="44" customWidth="1"/>
    <col min="2" max="2" width="13.42578125" style="44" customWidth="1"/>
    <col min="3" max="3" width="8.5703125" style="44" customWidth="1"/>
    <col min="4" max="4" width="8.28515625" style="44" customWidth="1"/>
    <col min="5" max="5" width="8.85546875" style="44" customWidth="1"/>
    <col min="6" max="6" width="9.7109375" style="44" customWidth="1"/>
    <col min="7" max="7" width="7.140625" style="44" customWidth="1"/>
    <col min="8" max="8" width="10.28515625" style="44" customWidth="1"/>
    <col min="9" max="9" width="8.140625" style="44" customWidth="1"/>
    <col min="10" max="10" width="8.28515625" style="44" customWidth="1"/>
    <col min="11" max="11" width="10.85546875" style="44" customWidth="1"/>
    <col min="12" max="12" width="7.5703125" style="44" customWidth="1"/>
    <col min="13" max="13" width="9.140625" style="44" customWidth="1"/>
    <col min="14" max="14" width="10.140625" style="44" customWidth="1"/>
    <col min="15" max="15" width="8.28515625" style="44" customWidth="1"/>
    <col min="16" max="16" width="8.140625" style="44" customWidth="1"/>
    <col min="17" max="17" width="10" style="44" customWidth="1"/>
    <col min="18" max="18" width="15.140625" style="44" customWidth="1"/>
    <col min="19" max="20" width="8.85546875" style="44" customWidth="1"/>
    <col min="21" max="21" width="8.7109375" style="44" customWidth="1"/>
    <col min="22" max="16384" width="9.140625" style="44"/>
  </cols>
  <sheetData>
    <row r="1" spans="1:21" ht="17.25" customHeight="1" x14ac:dyDescent="0.2">
      <c r="G1" s="321"/>
      <c r="H1" s="322"/>
      <c r="I1" s="322"/>
      <c r="J1" s="322"/>
      <c r="K1" s="322"/>
    </row>
    <row r="2" spans="1:21" s="22" customFormat="1" ht="66" customHeight="1" x14ac:dyDescent="0.25">
      <c r="A2" s="21"/>
      <c r="B2" s="323" t="s">
        <v>103</v>
      </c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21"/>
      <c r="P2" s="21"/>
      <c r="Q2" s="21"/>
      <c r="R2" s="21"/>
      <c r="S2" s="373" t="s">
        <v>18</v>
      </c>
      <c r="T2" s="373"/>
      <c r="U2" s="373"/>
    </row>
    <row r="3" spans="1:21" s="25" customFormat="1" ht="14.2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6" t="s">
        <v>5</v>
      </c>
      <c r="L3" s="23"/>
      <c r="M3" s="23"/>
      <c r="N3" s="23"/>
      <c r="O3" s="24"/>
      <c r="P3" s="24"/>
      <c r="Q3" s="24"/>
      <c r="R3" s="24"/>
      <c r="T3" s="24"/>
      <c r="U3" s="26" t="s">
        <v>5</v>
      </c>
    </row>
    <row r="4" spans="1:21" s="27" customFormat="1" ht="57.75" customHeight="1" x14ac:dyDescent="0.25">
      <c r="A4" s="284"/>
      <c r="B4" s="217" t="s">
        <v>88</v>
      </c>
      <c r="C4" s="263" t="s">
        <v>6</v>
      </c>
      <c r="D4" s="263"/>
      <c r="E4" s="263"/>
      <c r="F4" s="263" t="s">
        <v>15</v>
      </c>
      <c r="G4" s="263"/>
      <c r="H4" s="263"/>
      <c r="I4" s="263" t="s">
        <v>9</v>
      </c>
      <c r="J4" s="263"/>
      <c r="K4" s="263"/>
      <c r="L4" s="263" t="s">
        <v>10</v>
      </c>
      <c r="M4" s="263"/>
      <c r="N4" s="263"/>
      <c r="O4" s="268" t="s">
        <v>8</v>
      </c>
      <c r="P4" s="269"/>
      <c r="Q4" s="270"/>
      <c r="R4" s="201" t="s">
        <v>90</v>
      </c>
      <c r="S4" s="263" t="s">
        <v>11</v>
      </c>
      <c r="T4" s="263"/>
      <c r="U4" s="263"/>
    </row>
    <row r="5" spans="1:21" s="28" customFormat="1" ht="26.25" customHeight="1" x14ac:dyDescent="0.25">
      <c r="A5" s="285"/>
      <c r="B5" s="220">
        <v>2022</v>
      </c>
      <c r="C5" s="220">
        <v>2021</v>
      </c>
      <c r="D5" s="220">
        <v>2022</v>
      </c>
      <c r="E5" s="54" t="s">
        <v>2</v>
      </c>
      <c r="F5" s="220">
        <v>2021</v>
      </c>
      <c r="G5" s="220">
        <v>2022</v>
      </c>
      <c r="H5" s="54" t="s">
        <v>2</v>
      </c>
      <c r="I5" s="220">
        <v>2021</v>
      </c>
      <c r="J5" s="220">
        <v>2022</v>
      </c>
      <c r="K5" s="54" t="s">
        <v>2</v>
      </c>
      <c r="L5" s="220">
        <v>2021</v>
      </c>
      <c r="M5" s="220">
        <v>2022</v>
      </c>
      <c r="N5" s="54" t="s">
        <v>2</v>
      </c>
      <c r="O5" s="220">
        <v>2021</v>
      </c>
      <c r="P5" s="220">
        <v>2022</v>
      </c>
      <c r="Q5" s="54" t="s">
        <v>2</v>
      </c>
      <c r="R5" s="220">
        <v>2022</v>
      </c>
      <c r="S5" s="220">
        <v>2021</v>
      </c>
      <c r="T5" s="220">
        <v>2022</v>
      </c>
      <c r="U5" s="54" t="s">
        <v>2</v>
      </c>
    </row>
    <row r="6" spans="1:21" s="31" customFormat="1" ht="11.25" customHeight="1" x14ac:dyDescent="0.25">
      <c r="A6" s="29" t="s">
        <v>3</v>
      </c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0">
        <v>8</v>
      </c>
      <c r="J6" s="30">
        <v>9</v>
      </c>
      <c r="K6" s="30">
        <v>10</v>
      </c>
      <c r="L6" s="30">
        <v>11</v>
      </c>
      <c r="M6" s="30">
        <v>12</v>
      </c>
      <c r="N6" s="30">
        <v>13</v>
      </c>
      <c r="O6" s="30">
        <v>14</v>
      </c>
      <c r="P6" s="30">
        <v>15</v>
      </c>
      <c r="Q6" s="30">
        <v>16</v>
      </c>
      <c r="R6" s="30">
        <v>17</v>
      </c>
      <c r="S6" s="30">
        <v>18</v>
      </c>
      <c r="T6" s="30">
        <v>19</v>
      </c>
      <c r="U6" s="30">
        <v>20</v>
      </c>
    </row>
    <row r="7" spans="1:21" s="35" customFormat="1" ht="16.5" customHeight="1" x14ac:dyDescent="0.25">
      <c r="A7" s="32" t="s">
        <v>34</v>
      </c>
      <c r="B7" s="202">
        <f>SUM(B8:B25)</f>
        <v>1797</v>
      </c>
      <c r="C7" s="202">
        <f>SUM(C8:C25)</f>
        <v>81</v>
      </c>
      <c r="D7" s="202">
        <f>SUM(D8:D25)</f>
        <v>1138</v>
      </c>
      <c r="E7" s="33" t="s">
        <v>113</v>
      </c>
      <c r="F7" s="202">
        <f>SUM(F8:F25)</f>
        <v>26</v>
      </c>
      <c r="G7" s="202">
        <f>SUM(G8:G25)</f>
        <v>477</v>
      </c>
      <c r="H7" s="33" t="s">
        <v>146</v>
      </c>
      <c r="I7" s="202">
        <f>SUM(I8:I25)</f>
        <v>2</v>
      </c>
      <c r="J7" s="202">
        <f>SUM(J8:J25)</f>
        <v>32</v>
      </c>
      <c r="K7" s="33" t="s">
        <v>128</v>
      </c>
      <c r="L7" s="202">
        <f>SUM(L8:L25)</f>
        <v>2</v>
      </c>
      <c r="M7" s="202">
        <f>SUM(M8:M25)</f>
        <v>7</v>
      </c>
      <c r="N7" s="33" t="s">
        <v>137</v>
      </c>
      <c r="O7" s="202">
        <f>SUM(O8:O25)</f>
        <v>80</v>
      </c>
      <c r="P7" s="202">
        <f>SUM(P8:P25)</f>
        <v>1129</v>
      </c>
      <c r="Q7" s="33" t="s">
        <v>138</v>
      </c>
      <c r="R7" s="202">
        <f>SUM(R8:R25)</f>
        <v>356</v>
      </c>
      <c r="S7" s="202">
        <f>SUM(S8:S25)</f>
        <v>14</v>
      </c>
      <c r="T7" s="202">
        <f>SUM(T8:T25)</f>
        <v>286</v>
      </c>
      <c r="U7" s="33" t="s">
        <v>143</v>
      </c>
    </row>
    <row r="8" spans="1:21" s="41" customFormat="1" ht="16.5" customHeight="1" x14ac:dyDescent="0.25">
      <c r="A8" s="36" t="s">
        <v>61</v>
      </c>
      <c r="B8" s="69">
        <v>66</v>
      </c>
      <c r="C8" s="37">
        <v>1</v>
      </c>
      <c r="D8" s="38">
        <v>57</v>
      </c>
      <c r="E8" s="33" t="s">
        <v>114</v>
      </c>
      <c r="F8" s="37">
        <v>1</v>
      </c>
      <c r="G8" s="37">
        <v>16</v>
      </c>
      <c r="H8" s="33" t="s">
        <v>128</v>
      </c>
      <c r="I8" s="37">
        <v>0</v>
      </c>
      <c r="J8" s="37">
        <v>0</v>
      </c>
      <c r="K8" s="33" t="s">
        <v>92</v>
      </c>
      <c r="L8" s="37">
        <v>0</v>
      </c>
      <c r="M8" s="37">
        <v>0</v>
      </c>
      <c r="N8" s="33" t="s">
        <v>92</v>
      </c>
      <c r="O8" s="37">
        <v>1</v>
      </c>
      <c r="P8" s="37">
        <v>57</v>
      </c>
      <c r="Q8" s="33" t="s">
        <v>114</v>
      </c>
      <c r="R8" s="37">
        <v>20</v>
      </c>
      <c r="S8" s="37">
        <v>0</v>
      </c>
      <c r="T8" s="69">
        <v>17</v>
      </c>
      <c r="U8" s="33" t="s">
        <v>92</v>
      </c>
    </row>
    <row r="9" spans="1:21" s="42" customFormat="1" ht="16.5" customHeight="1" x14ac:dyDescent="0.25">
      <c r="A9" s="36" t="s">
        <v>62</v>
      </c>
      <c r="B9" s="69">
        <v>21</v>
      </c>
      <c r="C9" s="37">
        <v>2</v>
      </c>
      <c r="D9" s="38">
        <v>15</v>
      </c>
      <c r="E9" s="33" t="s">
        <v>115</v>
      </c>
      <c r="F9" s="37">
        <v>0</v>
      </c>
      <c r="G9" s="37">
        <v>3</v>
      </c>
      <c r="H9" s="33" t="s">
        <v>92</v>
      </c>
      <c r="I9" s="37">
        <v>0</v>
      </c>
      <c r="J9" s="37">
        <v>3</v>
      </c>
      <c r="K9" s="33" t="s">
        <v>92</v>
      </c>
      <c r="L9" s="37">
        <v>0</v>
      </c>
      <c r="M9" s="37">
        <v>0</v>
      </c>
      <c r="N9" s="33" t="s">
        <v>92</v>
      </c>
      <c r="O9" s="37">
        <v>2</v>
      </c>
      <c r="P9" s="37">
        <v>14</v>
      </c>
      <c r="Q9" s="33" t="s">
        <v>136</v>
      </c>
      <c r="R9" s="37">
        <v>2</v>
      </c>
      <c r="S9" s="37">
        <v>0</v>
      </c>
      <c r="T9" s="69">
        <v>2</v>
      </c>
      <c r="U9" s="33" t="s">
        <v>92</v>
      </c>
    </row>
    <row r="10" spans="1:21" s="41" customFormat="1" ht="16.5" customHeight="1" x14ac:dyDescent="0.25">
      <c r="A10" s="36" t="s">
        <v>63</v>
      </c>
      <c r="B10" s="69">
        <v>50</v>
      </c>
      <c r="C10" s="37">
        <v>1</v>
      </c>
      <c r="D10" s="38">
        <v>46</v>
      </c>
      <c r="E10" s="33" t="s">
        <v>116</v>
      </c>
      <c r="F10" s="37">
        <v>1</v>
      </c>
      <c r="G10" s="37">
        <v>9</v>
      </c>
      <c r="H10" s="33" t="s">
        <v>129</v>
      </c>
      <c r="I10" s="37">
        <v>0</v>
      </c>
      <c r="J10" s="37">
        <v>0</v>
      </c>
      <c r="K10" s="33" t="s">
        <v>92</v>
      </c>
      <c r="L10" s="37">
        <v>0</v>
      </c>
      <c r="M10" s="37">
        <v>2</v>
      </c>
      <c r="N10" s="33" t="s">
        <v>92</v>
      </c>
      <c r="O10" s="37">
        <v>1</v>
      </c>
      <c r="P10" s="37">
        <v>46</v>
      </c>
      <c r="Q10" s="33" t="s">
        <v>116</v>
      </c>
      <c r="R10" s="37">
        <v>9</v>
      </c>
      <c r="S10" s="37">
        <v>0</v>
      </c>
      <c r="T10" s="69">
        <v>7</v>
      </c>
      <c r="U10" s="33" t="s">
        <v>92</v>
      </c>
    </row>
    <row r="11" spans="1:21" s="41" customFormat="1" ht="16.5" customHeight="1" x14ac:dyDescent="0.25">
      <c r="A11" s="36" t="s">
        <v>64</v>
      </c>
      <c r="B11" s="69">
        <v>39</v>
      </c>
      <c r="C11" s="37">
        <v>1</v>
      </c>
      <c r="D11" s="38">
        <v>25</v>
      </c>
      <c r="E11" s="33" t="s">
        <v>117</v>
      </c>
      <c r="F11" s="37">
        <v>0</v>
      </c>
      <c r="G11" s="37">
        <v>12</v>
      </c>
      <c r="H11" s="33" t="s">
        <v>92</v>
      </c>
      <c r="I11" s="37">
        <v>0</v>
      </c>
      <c r="J11" s="37">
        <v>0</v>
      </c>
      <c r="K11" s="33" t="s">
        <v>92</v>
      </c>
      <c r="L11" s="37">
        <v>0</v>
      </c>
      <c r="M11" s="37">
        <v>0</v>
      </c>
      <c r="N11" s="33" t="s">
        <v>92</v>
      </c>
      <c r="O11" s="37">
        <v>1</v>
      </c>
      <c r="P11" s="37">
        <v>24</v>
      </c>
      <c r="Q11" s="33" t="s">
        <v>135</v>
      </c>
      <c r="R11" s="37">
        <v>8</v>
      </c>
      <c r="S11" s="37">
        <v>1</v>
      </c>
      <c r="T11" s="69">
        <v>8</v>
      </c>
      <c r="U11" s="33" t="s">
        <v>132</v>
      </c>
    </row>
    <row r="12" spans="1:21" s="41" customFormat="1" ht="16.5" customHeight="1" x14ac:dyDescent="0.25">
      <c r="A12" s="36" t="s">
        <v>65</v>
      </c>
      <c r="B12" s="69">
        <v>12</v>
      </c>
      <c r="C12" s="37">
        <v>0</v>
      </c>
      <c r="D12" s="38">
        <v>8</v>
      </c>
      <c r="E12" s="33" t="s">
        <v>92</v>
      </c>
      <c r="F12" s="37">
        <v>0</v>
      </c>
      <c r="G12" s="37">
        <v>1</v>
      </c>
      <c r="H12" s="33" t="s">
        <v>92</v>
      </c>
      <c r="I12" s="37">
        <v>0</v>
      </c>
      <c r="J12" s="37">
        <v>0</v>
      </c>
      <c r="K12" s="33" t="s">
        <v>92</v>
      </c>
      <c r="L12" s="37">
        <v>0</v>
      </c>
      <c r="M12" s="37">
        <v>0</v>
      </c>
      <c r="N12" s="33" t="s">
        <v>92</v>
      </c>
      <c r="O12" s="37">
        <v>0</v>
      </c>
      <c r="P12" s="37">
        <v>8</v>
      </c>
      <c r="Q12" s="33" t="s">
        <v>92</v>
      </c>
      <c r="R12" s="37">
        <v>2</v>
      </c>
      <c r="S12" s="37">
        <v>0</v>
      </c>
      <c r="T12" s="69">
        <v>2</v>
      </c>
      <c r="U12" s="33" t="s">
        <v>92</v>
      </c>
    </row>
    <row r="13" spans="1:21" s="41" customFormat="1" ht="16.5" customHeight="1" x14ac:dyDescent="0.25">
      <c r="A13" s="36" t="s">
        <v>66</v>
      </c>
      <c r="B13" s="69">
        <v>89</v>
      </c>
      <c r="C13" s="37">
        <v>8</v>
      </c>
      <c r="D13" s="38">
        <v>75</v>
      </c>
      <c r="E13" s="33" t="s">
        <v>118</v>
      </c>
      <c r="F13" s="37">
        <v>4</v>
      </c>
      <c r="G13" s="37">
        <v>25</v>
      </c>
      <c r="H13" s="33" t="s">
        <v>130</v>
      </c>
      <c r="I13" s="37">
        <v>0</v>
      </c>
      <c r="J13" s="37">
        <v>2</v>
      </c>
      <c r="K13" s="33" t="s">
        <v>92</v>
      </c>
      <c r="L13" s="37">
        <v>1</v>
      </c>
      <c r="M13" s="37">
        <v>0</v>
      </c>
      <c r="N13" s="33">
        <f t="shared" ref="N13:N17" si="0">M13/L13*100</f>
        <v>0</v>
      </c>
      <c r="O13" s="37">
        <v>8</v>
      </c>
      <c r="P13" s="37">
        <v>75</v>
      </c>
      <c r="Q13" s="33" t="s">
        <v>118</v>
      </c>
      <c r="R13" s="37">
        <v>23</v>
      </c>
      <c r="S13" s="37">
        <v>1</v>
      </c>
      <c r="T13" s="69">
        <v>18</v>
      </c>
      <c r="U13" s="33" t="s">
        <v>144</v>
      </c>
    </row>
    <row r="14" spans="1:21" s="41" customFormat="1" ht="16.5" customHeight="1" x14ac:dyDescent="0.25">
      <c r="A14" s="36" t="s">
        <v>67</v>
      </c>
      <c r="B14" s="69">
        <v>27</v>
      </c>
      <c r="C14" s="37">
        <v>0</v>
      </c>
      <c r="D14" s="38">
        <v>25</v>
      </c>
      <c r="E14" s="33" t="s">
        <v>92</v>
      </c>
      <c r="F14" s="37">
        <v>0</v>
      </c>
      <c r="G14" s="37">
        <v>7</v>
      </c>
      <c r="H14" s="33" t="s">
        <v>92</v>
      </c>
      <c r="I14" s="37">
        <v>0</v>
      </c>
      <c r="J14" s="37">
        <v>0</v>
      </c>
      <c r="K14" s="33" t="s">
        <v>92</v>
      </c>
      <c r="L14" s="37">
        <v>0</v>
      </c>
      <c r="M14" s="37">
        <v>0</v>
      </c>
      <c r="N14" s="33" t="s">
        <v>92</v>
      </c>
      <c r="O14" s="37">
        <v>0</v>
      </c>
      <c r="P14" s="37">
        <v>24</v>
      </c>
      <c r="Q14" s="33" t="s">
        <v>92</v>
      </c>
      <c r="R14" s="37">
        <v>6</v>
      </c>
      <c r="S14" s="37">
        <v>0</v>
      </c>
      <c r="T14" s="69">
        <v>6</v>
      </c>
      <c r="U14" s="33" t="s">
        <v>92</v>
      </c>
    </row>
    <row r="15" spans="1:21" s="41" customFormat="1" ht="16.5" customHeight="1" x14ac:dyDescent="0.25">
      <c r="A15" s="36" t="s">
        <v>68</v>
      </c>
      <c r="B15" s="69">
        <v>54</v>
      </c>
      <c r="C15" s="37">
        <v>3</v>
      </c>
      <c r="D15" s="38">
        <v>52</v>
      </c>
      <c r="E15" s="33" t="s">
        <v>119</v>
      </c>
      <c r="F15" s="37">
        <v>1</v>
      </c>
      <c r="G15" s="37">
        <v>5</v>
      </c>
      <c r="H15" s="33" t="s">
        <v>131</v>
      </c>
      <c r="I15" s="37">
        <v>0</v>
      </c>
      <c r="J15" s="37">
        <v>1</v>
      </c>
      <c r="K15" s="33" t="s">
        <v>92</v>
      </c>
      <c r="L15" s="37">
        <v>0</v>
      </c>
      <c r="M15" s="37">
        <v>0</v>
      </c>
      <c r="N15" s="33" t="s">
        <v>92</v>
      </c>
      <c r="O15" s="37">
        <v>3</v>
      </c>
      <c r="P15" s="37">
        <v>52</v>
      </c>
      <c r="Q15" s="33" t="s">
        <v>119</v>
      </c>
      <c r="R15" s="37">
        <v>17</v>
      </c>
      <c r="S15" s="37">
        <v>1</v>
      </c>
      <c r="T15" s="69">
        <v>17</v>
      </c>
      <c r="U15" s="33" t="s">
        <v>122</v>
      </c>
    </row>
    <row r="16" spans="1:21" s="41" customFormat="1" ht="16.5" customHeight="1" x14ac:dyDescent="0.25">
      <c r="A16" s="36" t="s">
        <v>69</v>
      </c>
      <c r="B16" s="69">
        <v>64</v>
      </c>
      <c r="C16" s="37">
        <v>0</v>
      </c>
      <c r="D16" s="38">
        <v>47</v>
      </c>
      <c r="E16" s="33" t="s">
        <v>92</v>
      </c>
      <c r="F16" s="37">
        <v>0</v>
      </c>
      <c r="G16" s="37">
        <v>27</v>
      </c>
      <c r="H16" s="33" t="s">
        <v>92</v>
      </c>
      <c r="I16" s="37">
        <v>0</v>
      </c>
      <c r="J16" s="37">
        <v>0</v>
      </c>
      <c r="K16" s="33" t="s">
        <v>92</v>
      </c>
      <c r="L16" s="37">
        <v>0</v>
      </c>
      <c r="M16" s="37">
        <v>0</v>
      </c>
      <c r="N16" s="33" t="s">
        <v>92</v>
      </c>
      <c r="O16" s="37">
        <v>0</v>
      </c>
      <c r="P16" s="37">
        <v>47</v>
      </c>
      <c r="Q16" s="33" t="s">
        <v>92</v>
      </c>
      <c r="R16" s="37">
        <v>13</v>
      </c>
      <c r="S16" s="37">
        <v>0</v>
      </c>
      <c r="T16" s="69">
        <v>11</v>
      </c>
      <c r="U16" s="33" t="s">
        <v>92</v>
      </c>
    </row>
    <row r="17" spans="1:21" s="41" customFormat="1" ht="16.5" customHeight="1" x14ac:dyDescent="0.25">
      <c r="A17" s="36" t="s">
        <v>70</v>
      </c>
      <c r="B17" s="69">
        <v>23</v>
      </c>
      <c r="C17" s="37">
        <v>2</v>
      </c>
      <c r="D17" s="38">
        <v>17</v>
      </c>
      <c r="E17" s="33" t="s">
        <v>120</v>
      </c>
      <c r="F17" s="37">
        <v>1</v>
      </c>
      <c r="G17" s="37">
        <v>2</v>
      </c>
      <c r="H17" s="33" t="s">
        <v>110</v>
      </c>
      <c r="I17" s="37">
        <v>1</v>
      </c>
      <c r="J17" s="37">
        <v>0</v>
      </c>
      <c r="K17" s="33">
        <f t="shared" ref="K17" si="1">J17/I17*100</f>
        <v>0</v>
      </c>
      <c r="L17" s="37">
        <v>1</v>
      </c>
      <c r="M17" s="37">
        <v>0</v>
      </c>
      <c r="N17" s="33">
        <f t="shared" si="0"/>
        <v>0</v>
      </c>
      <c r="O17" s="37">
        <v>2</v>
      </c>
      <c r="P17" s="37">
        <v>17</v>
      </c>
      <c r="Q17" s="33" t="s">
        <v>120</v>
      </c>
      <c r="R17" s="37">
        <v>4</v>
      </c>
      <c r="S17" s="37">
        <v>1</v>
      </c>
      <c r="T17" s="69">
        <v>4</v>
      </c>
      <c r="U17" s="33" t="s">
        <v>112</v>
      </c>
    </row>
    <row r="18" spans="1:21" s="41" customFormat="1" ht="16.5" customHeight="1" x14ac:dyDescent="0.25">
      <c r="A18" s="36" t="s">
        <v>71</v>
      </c>
      <c r="B18" s="69">
        <v>37</v>
      </c>
      <c r="C18" s="37">
        <v>3</v>
      </c>
      <c r="D18" s="38">
        <v>34</v>
      </c>
      <c r="E18" s="33" t="s">
        <v>121</v>
      </c>
      <c r="F18" s="37">
        <v>1</v>
      </c>
      <c r="G18" s="37">
        <v>8</v>
      </c>
      <c r="H18" s="33" t="s">
        <v>132</v>
      </c>
      <c r="I18" s="37">
        <v>0</v>
      </c>
      <c r="J18" s="37">
        <v>2</v>
      </c>
      <c r="K18" s="33" t="s">
        <v>92</v>
      </c>
      <c r="L18" s="37">
        <v>0</v>
      </c>
      <c r="M18" s="37">
        <v>0</v>
      </c>
      <c r="N18" s="33" t="s">
        <v>92</v>
      </c>
      <c r="O18" s="37">
        <v>3</v>
      </c>
      <c r="P18" s="37">
        <v>34</v>
      </c>
      <c r="Q18" s="33" t="s">
        <v>121</v>
      </c>
      <c r="R18" s="37">
        <v>7</v>
      </c>
      <c r="S18" s="37">
        <v>1</v>
      </c>
      <c r="T18" s="69">
        <v>7</v>
      </c>
      <c r="U18" s="33" t="s">
        <v>136</v>
      </c>
    </row>
    <row r="19" spans="1:21" s="41" customFormat="1" ht="16.5" customHeight="1" x14ac:dyDescent="0.25">
      <c r="A19" s="36" t="s">
        <v>72</v>
      </c>
      <c r="B19" s="69">
        <v>19</v>
      </c>
      <c r="C19" s="37">
        <v>1</v>
      </c>
      <c r="D19" s="38">
        <v>17</v>
      </c>
      <c r="E19" s="33" t="s">
        <v>122</v>
      </c>
      <c r="F19" s="37">
        <v>0</v>
      </c>
      <c r="G19" s="37">
        <v>3</v>
      </c>
      <c r="H19" s="33" t="s">
        <v>92</v>
      </c>
      <c r="I19" s="37">
        <v>0</v>
      </c>
      <c r="J19" s="37">
        <v>0</v>
      </c>
      <c r="K19" s="33" t="s">
        <v>92</v>
      </c>
      <c r="L19" s="37">
        <v>0</v>
      </c>
      <c r="M19" s="37">
        <v>0</v>
      </c>
      <c r="N19" s="33" t="s">
        <v>92</v>
      </c>
      <c r="O19" s="37">
        <v>1</v>
      </c>
      <c r="P19" s="37">
        <v>17</v>
      </c>
      <c r="Q19" s="33" t="s">
        <v>139</v>
      </c>
      <c r="R19" s="37">
        <v>5</v>
      </c>
      <c r="S19" s="37">
        <v>1</v>
      </c>
      <c r="T19" s="69">
        <v>4</v>
      </c>
      <c r="U19" s="33" t="s">
        <v>112</v>
      </c>
    </row>
    <row r="20" spans="1:21" s="41" customFormat="1" ht="16.5" customHeight="1" x14ac:dyDescent="0.25">
      <c r="A20" s="36" t="s">
        <v>73</v>
      </c>
      <c r="B20" s="69">
        <v>28</v>
      </c>
      <c r="C20" s="37">
        <v>1</v>
      </c>
      <c r="D20" s="38">
        <v>19</v>
      </c>
      <c r="E20" s="33" t="s">
        <v>123</v>
      </c>
      <c r="F20" s="37">
        <v>0</v>
      </c>
      <c r="G20" s="37">
        <v>9</v>
      </c>
      <c r="H20" s="33" t="s">
        <v>92</v>
      </c>
      <c r="I20" s="37">
        <v>0</v>
      </c>
      <c r="J20" s="37">
        <v>1</v>
      </c>
      <c r="K20" s="33" t="s">
        <v>92</v>
      </c>
      <c r="L20" s="37">
        <v>0</v>
      </c>
      <c r="M20" s="37">
        <v>0</v>
      </c>
      <c r="N20" s="33" t="s">
        <v>92</v>
      </c>
      <c r="O20" s="37">
        <v>1</v>
      </c>
      <c r="P20" s="37">
        <v>19</v>
      </c>
      <c r="Q20" s="33" t="s">
        <v>123</v>
      </c>
      <c r="R20" s="37">
        <v>7</v>
      </c>
      <c r="S20" s="37">
        <v>0</v>
      </c>
      <c r="T20" s="69">
        <v>7</v>
      </c>
      <c r="U20" s="33" t="s">
        <v>92</v>
      </c>
    </row>
    <row r="21" spans="1:21" s="41" customFormat="1" ht="16.5" customHeight="1" x14ac:dyDescent="0.25">
      <c r="A21" s="36" t="s">
        <v>74</v>
      </c>
      <c r="B21" s="69">
        <v>36</v>
      </c>
      <c r="C21" s="37">
        <v>0</v>
      </c>
      <c r="D21" s="38">
        <v>34</v>
      </c>
      <c r="E21" s="33" t="s">
        <v>92</v>
      </c>
      <c r="F21" s="37">
        <v>0</v>
      </c>
      <c r="G21" s="37">
        <v>2</v>
      </c>
      <c r="H21" s="33" t="s">
        <v>92</v>
      </c>
      <c r="I21" s="37">
        <v>0</v>
      </c>
      <c r="J21" s="37">
        <v>1</v>
      </c>
      <c r="K21" s="33" t="s">
        <v>92</v>
      </c>
      <c r="L21" s="37">
        <v>0</v>
      </c>
      <c r="M21" s="37">
        <v>0</v>
      </c>
      <c r="N21" s="33" t="s">
        <v>92</v>
      </c>
      <c r="O21" s="37">
        <v>0</v>
      </c>
      <c r="P21" s="37">
        <v>34</v>
      </c>
      <c r="Q21" s="33" t="s">
        <v>92</v>
      </c>
      <c r="R21" s="37">
        <v>12</v>
      </c>
      <c r="S21" s="37">
        <v>0</v>
      </c>
      <c r="T21" s="69">
        <v>11</v>
      </c>
      <c r="U21" s="33" t="s">
        <v>92</v>
      </c>
    </row>
    <row r="22" spans="1:21" s="41" customFormat="1" ht="16.5" customHeight="1" x14ac:dyDescent="0.25">
      <c r="A22" s="36" t="s">
        <v>75</v>
      </c>
      <c r="B22" s="109">
        <v>116</v>
      </c>
      <c r="C22" s="37">
        <v>7</v>
      </c>
      <c r="D22" s="38">
        <v>97</v>
      </c>
      <c r="E22" s="33" t="s">
        <v>124</v>
      </c>
      <c r="F22" s="37">
        <v>1</v>
      </c>
      <c r="G22" s="37">
        <v>22</v>
      </c>
      <c r="H22" s="33" t="s">
        <v>133</v>
      </c>
      <c r="I22" s="37">
        <v>0</v>
      </c>
      <c r="J22" s="37">
        <v>3</v>
      </c>
      <c r="K22" s="33" t="s">
        <v>92</v>
      </c>
      <c r="L22" s="37">
        <v>0</v>
      </c>
      <c r="M22" s="37">
        <v>1</v>
      </c>
      <c r="N22" s="33" t="s">
        <v>92</v>
      </c>
      <c r="O22" s="37">
        <v>7</v>
      </c>
      <c r="P22" s="37">
        <v>95</v>
      </c>
      <c r="Q22" s="33" t="s">
        <v>140</v>
      </c>
      <c r="R22" s="37">
        <v>16</v>
      </c>
      <c r="S22" s="37">
        <v>1</v>
      </c>
      <c r="T22" s="69">
        <v>14</v>
      </c>
      <c r="U22" s="33" t="s">
        <v>113</v>
      </c>
    </row>
    <row r="23" spans="1:21" s="41" customFormat="1" ht="16.5" customHeight="1" x14ac:dyDescent="0.25">
      <c r="A23" s="36" t="s">
        <v>35</v>
      </c>
      <c r="B23" s="69">
        <v>212</v>
      </c>
      <c r="C23" s="37">
        <v>9</v>
      </c>
      <c r="D23" s="38">
        <v>135</v>
      </c>
      <c r="E23" s="33" t="s">
        <v>125</v>
      </c>
      <c r="F23" s="37">
        <v>2</v>
      </c>
      <c r="G23" s="37">
        <v>75</v>
      </c>
      <c r="H23" s="33" t="s">
        <v>134</v>
      </c>
      <c r="I23" s="37">
        <v>0</v>
      </c>
      <c r="J23" s="37">
        <v>2</v>
      </c>
      <c r="K23" s="33" t="s">
        <v>92</v>
      </c>
      <c r="L23" s="37">
        <v>0</v>
      </c>
      <c r="M23" s="37">
        <v>0</v>
      </c>
      <c r="N23" s="33" t="s">
        <v>92</v>
      </c>
      <c r="O23" s="37">
        <v>8</v>
      </c>
      <c r="P23" s="37">
        <v>135</v>
      </c>
      <c r="Q23" s="33" t="s">
        <v>141</v>
      </c>
      <c r="R23" s="37">
        <v>63</v>
      </c>
      <c r="S23" s="37">
        <v>0</v>
      </c>
      <c r="T23" s="69">
        <v>55</v>
      </c>
      <c r="U23" s="33" t="s">
        <v>92</v>
      </c>
    </row>
    <row r="24" spans="1:21" s="41" customFormat="1" ht="16.5" customHeight="1" x14ac:dyDescent="0.25">
      <c r="A24" s="36" t="s">
        <v>76</v>
      </c>
      <c r="B24" s="69">
        <v>752</v>
      </c>
      <c r="C24" s="37">
        <v>32</v>
      </c>
      <c r="D24" s="38">
        <v>316</v>
      </c>
      <c r="E24" s="33" t="s">
        <v>126</v>
      </c>
      <c r="F24" s="37">
        <v>9</v>
      </c>
      <c r="G24" s="37">
        <v>216</v>
      </c>
      <c r="H24" s="33" t="s">
        <v>135</v>
      </c>
      <c r="I24" s="37">
        <v>0</v>
      </c>
      <c r="J24" s="37">
        <v>12</v>
      </c>
      <c r="K24" s="33" t="s">
        <v>92</v>
      </c>
      <c r="L24" s="37">
        <v>0</v>
      </c>
      <c r="M24" s="37">
        <v>3</v>
      </c>
      <c r="N24" s="33" t="s">
        <v>92</v>
      </c>
      <c r="O24" s="37">
        <v>32</v>
      </c>
      <c r="P24" s="37">
        <v>316</v>
      </c>
      <c r="Q24" s="33" t="s">
        <v>126</v>
      </c>
      <c r="R24" s="37">
        <v>110</v>
      </c>
      <c r="S24" s="37">
        <v>7</v>
      </c>
      <c r="T24" s="69">
        <v>67</v>
      </c>
      <c r="U24" s="33" t="s">
        <v>145</v>
      </c>
    </row>
    <row r="25" spans="1:21" s="41" customFormat="1" ht="16.5" customHeight="1" x14ac:dyDescent="0.25">
      <c r="A25" s="36" t="s">
        <v>77</v>
      </c>
      <c r="B25" s="69">
        <v>152</v>
      </c>
      <c r="C25" s="37">
        <v>10</v>
      </c>
      <c r="D25" s="38">
        <v>119</v>
      </c>
      <c r="E25" s="33" t="s">
        <v>127</v>
      </c>
      <c r="F25" s="37">
        <v>5</v>
      </c>
      <c r="G25" s="37">
        <v>35</v>
      </c>
      <c r="H25" s="33" t="s">
        <v>136</v>
      </c>
      <c r="I25" s="37">
        <v>1</v>
      </c>
      <c r="J25" s="37">
        <v>5</v>
      </c>
      <c r="K25" s="33" t="s">
        <v>131</v>
      </c>
      <c r="L25" s="37">
        <v>0</v>
      </c>
      <c r="M25" s="37">
        <v>1</v>
      </c>
      <c r="N25" s="33" t="s">
        <v>92</v>
      </c>
      <c r="O25" s="37">
        <v>10</v>
      </c>
      <c r="P25" s="37">
        <v>115</v>
      </c>
      <c r="Q25" s="33" t="s">
        <v>142</v>
      </c>
      <c r="R25" s="37">
        <v>32</v>
      </c>
      <c r="S25" s="37">
        <v>0</v>
      </c>
      <c r="T25" s="69">
        <v>29</v>
      </c>
      <c r="U25" s="33" t="s">
        <v>92</v>
      </c>
    </row>
    <row r="26" spans="1:21" ht="16.5" customHeight="1" x14ac:dyDescent="0.25">
      <c r="A26" s="46"/>
      <c r="B26" s="287" t="s">
        <v>80</v>
      </c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47"/>
      <c r="P26" s="47"/>
      <c r="Q26" s="47"/>
      <c r="R26" s="47"/>
      <c r="S26" s="47"/>
      <c r="T26" s="70"/>
      <c r="U26" s="47"/>
    </row>
    <row r="27" spans="1:21" x14ac:dyDescent="0.2">
      <c r="B27" s="288"/>
      <c r="C27" s="288"/>
      <c r="D27" s="288"/>
      <c r="E27" s="288"/>
      <c r="F27" s="288"/>
      <c r="G27" s="288"/>
      <c r="H27" s="288"/>
      <c r="I27" s="288"/>
      <c r="J27" s="288"/>
      <c r="K27" s="288"/>
      <c r="L27" s="288"/>
      <c r="M27" s="288"/>
      <c r="N27" s="288"/>
      <c r="O27" s="47"/>
      <c r="P27" s="47"/>
      <c r="Q27" s="47"/>
      <c r="R27" s="47"/>
      <c r="S27" s="47"/>
      <c r="T27" s="47"/>
      <c r="U27" s="47"/>
    </row>
    <row r="28" spans="1:21" x14ac:dyDescent="0.2">
      <c r="B28" s="288"/>
      <c r="C28" s="288"/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47"/>
      <c r="P28" s="47"/>
      <c r="Q28" s="47"/>
      <c r="R28" s="47"/>
      <c r="S28" s="47"/>
      <c r="T28" s="47"/>
      <c r="U28" s="47"/>
    </row>
    <row r="29" spans="1:21" x14ac:dyDescent="0.2"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</row>
    <row r="30" spans="1:21" x14ac:dyDescent="0.2"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</row>
    <row r="31" spans="1:21" x14ac:dyDescent="0.2"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</row>
    <row r="32" spans="1:21" x14ac:dyDescent="0.2"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</row>
    <row r="33" spans="9:21" x14ac:dyDescent="0.2"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</row>
    <row r="34" spans="9:21" x14ac:dyDescent="0.2"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</row>
    <row r="35" spans="9:21" x14ac:dyDescent="0.2"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</row>
    <row r="36" spans="9:21" x14ac:dyDescent="0.2"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</row>
    <row r="37" spans="9:21" x14ac:dyDescent="0.2"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</row>
    <row r="38" spans="9:21" x14ac:dyDescent="0.2"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</row>
    <row r="39" spans="9:21" x14ac:dyDescent="0.2"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</row>
    <row r="40" spans="9:21" x14ac:dyDescent="0.2"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</row>
    <row r="41" spans="9:21" x14ac:dyDescent="0.2"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</row>
    <row r="42" spans="9:21" x14ac:dyDescent="0.2"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</row>
    <row r="43" spans="9:21" x14ac:dyDescent="0.2"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</row>
    <row r="44" spans="9:21" x14ac:dyDescent="0.2"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</row>
    <row r="45" spans="9:21" x14ac:dyDescent="0.2"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</row>
    <row r="46" spans="9:21" x14ac:dyDescent="0.2"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</row>
    <row r="47" spans="9:21" x14ac:dyDescent="0.2"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</row>
    <row r="48" spans="9:21" x14ac:dyDescent="0.2"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</row>
    <row r="49" spans="9:21" x14ac:dyDescent="0.2"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</row>
    <row r="50" spans="9:21" x14ac:dyDescent="0.2"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</row>
    <row r="51" spans="9:21" x14ac:dyDescent="0.2"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</row>
    <row r="52" spans="9:21" x14ac:dyDescent="0.2"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</row>
    <row r="53" spans="9:21" x14ac:dyDescent="0.2"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</row>
    <row r="54" spans="9:21" x14ac:dyDescent="0.2"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</row>
    <row r="55" spans="9:21" x14ac:dyDescent="0.2"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</row>
    <row r="56" spans="9:21" x14ac:dyDescent="0.2"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</row>
    <row r="57" spans="9:21" x14ac:dyDescent="0.2"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</row>
    <row r="58" spans="9:21" x14ac:dyDescent="0.2"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</row>
    <row r="59" spans="9:21" x14ac:dyDescent="0.2"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</row>
    <row r="60" spans="9:21" x14ac:dyDescent="0.2"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</row>
    <row r="61" spans="9:21" x14ac:dyDescent="0.2"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</row>
    <row r="62" spans="9:21" x14ac:dyDescent="0.2"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</row>
    <row r="63" spans="9:21" x14ac:dyDescent="0.2"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</row>
    <row r="64" spans="9:21" x14ac:dyDescent="0.2"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</row>
    <row r="65" spans="9:21" x14ac:dyDescent="0.2"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</row>
    <row r="66" spans="9:21" x14ac:dyDescent="0.2"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</row>
    <row r="67" spans="9:21" x14ac:dyDescent="0.2"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</row>
    <row r="68" spans="9:21" x14ac:dyDescent="0.2"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</row>
    <row r="69" spans="9:21" x14ac:dyDescent="0.2"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</row>
    <row r="70" spans="9:21" x14ac:dyDescent="0.2"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</row>
    <row r="71" spans="9:21" x14ac:dyDescent="0.2"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</row>
    <row r="72" spans="9:21" x14ac:dyDescent="0.2"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</row>
    <row r="73" spans="9:21" x14ac:dyDescent="0.2"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</row>
  </sheetData>
  <mergeCells count="11">
    <mergeCell ref="B26:N28"/>
    <mergeCell ref="A4:A5"/>
    <mergeCell ref="C4:E4"/>
    <mergeCell ref="F4:H4"/>
    <mergeCell ref="I4:K4"/>
    <mergeCell ref="G1:K1"/>
    <mergeCell ref="L4:N4"/>
    <mergeCell ref="O4:Q4"/>
    <mergeCell ref="S4:U4"/>
    <mergeCell ref="B2:N2"/>
    <mergeCell ref="S2:U2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1" orientation="landscape" r:id="rId1"/>
  <colBreaks count="1" manualBreakCount="1">
    <brk id="14" max="27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="70" zoomScaleNormal="70" zoomScaleSheetLayoutView="70" workbookViewId="0">
      <selection activeCell="F17" sqref="F17"/>
    </sheetView>
  </sheetViews>
  <sheetFormatPr defaultColWidth="8" defaultRowHeight="12.75" x14ac:dyDescent="0.2"/>
  <cols>
    <col min="1" max="1" width="60.28515625" style="2" customWidth="1"/>
    <col min="2" max="2" width="21" style="2" customWidth="1"/>
    <col min="3" max="3" width="21.140625" style="2" customWidth="1"/>
    <col min="4" max="4" width="11" style="2" customWidth="1"/>
    <col min="5" max="5" width="11.5703125" style="2" customWidth="1"/>
    <col min="6" max="16384" width="8" style="2"/>
  </cols>
  <sheetData>
    <row r="1" spans="1:11" ht="19.5" customHeight="1" x14ac:dyDescent="0.2">
      <c r="B1" s="319"/>
      <c r="C1" s="319"/>
      <c r="D1" s="319"/>
      <c r="E1" s="319"/>
    </row>
    <row r="2" spans="1:11" ht="27" customHeight="1" x14ac:dyDescent="0.2">
      <c r="A2" s="250" t="s">
        <v>44</v>
      </c>
      <c r="B2" s="250"/>
      <c r="C2" s="250"/>
      <c r="D2" s="250"/>
      <c r="E2" s="250"/>
    </row>
    <row r="3" spans="1:11" ht="28.5" customHeight="1" x14ac:dyDescent="0.2">
      <c r="A3" s="250" t="s">
        <v>29</v>
      </c>
      <c r="B3" s="250"/>
      <c r="C3" s="250"/>
      <c r="D3" s="250"/>
      <c r="E3" s="250"/>
    </row>
    <row r="4" spans="1:11" ht="5.25" customHeight="1" x14ac:dyDescent="0.2">
      <c r="A4" s="20"/>
    </row>
    <row r="5" spans="1:11" s="3" customFormat="1" ht="23.25" customHeight="1" x14ac:dyDescent="0.25">
      <c r="A5" s="261"/>
      <c r="B5" s="251" t="s">
        <v>96</v>
      </c>
      <c r="C5" s="251" t="s">
        <v>97</v>
      </c>
      <c r="D5" s="289" t="s">
        <v>1</v>
      </c>
      <c r="E5" s="290"/>
    </row>
    <row r="6" spans="1:11" s="3" customFormat="1" ht="32.25" customHeight="1" x14ac:dyDescent="0.25">
      <c r="A6" s="261"/>
      <c r="B6" s="252"/>
      <c r="C6" s="252"/>
      <c r="D6" s="4" t="s">
        <v>2</v>
      </c>
      <c r="E6" s="5" t="s">
        <v>37</v>
      </c>
    </row>
    <row r="7" spans="1:11" s="8" customFormat="1" ht="15.75" customHeight="1" x14ac:dyDescent="0.25">
      <c r="A7" s="6" t="s">
        <v>3</v>
      </c>
      <c r="B7" s="7">
        <v>1</v>
      </c>
      <c r="C7" s="7">
        <v>2</v>
      </c>
      <c r="D7" s="7">
        <v>3</v>
      </c>
      <c r="E7" s="7">
        <v>4</v>
      </c>
    </row>
    <row r="8" spans="1:11" s="8" customFormat="1" ht="31.5" customHeight="1" x14ac:dyDescent="0.25">
      <c r="A8" s="97" t="s">
        <v>87</v>
      </c>
      <c r="B8" s="155" t="s">
        <v>84</v>
      </c>
      <c r="C8" s="155">
        <f>'10'!B9</f>
        <v>9691</v>
      </c>
      <c r="D8" s="132" t="s">
        <v>84</v>
      </c>
      <c r="E8" s="114" t="s">
        <v>84</v>
      </c>
      <c r="K8" s="11"/>
    </row>
    <row r="9" spans="1:11" s="3" customFormat="1" ht="31.5" customHeight="1" x14ac:dyDescent="0.25">
      <c r="A9" s="97" t="s">
        <v>148</v>
      </c>
      <c r="B9" s="111">
        <f>'10'!C9</f>
        <v>10257</v>
      </c>
      <c r="C9" s="111">
        <f>'10'!D9</f>
        <v>6703</v>
      </c>
      <c r="D9" s="132">
        <f t="shared" ref="D9:D13" si="0">C9/B9*100</f>
        <v>65.350492346690075</v>
      </c>
      <c r="E9" s="114">
        <f t="shared" ref="E9:E13" si="1">C9-B9</f>
        <v>-3554</v>
      </c>
      <c r="K9" s="11"/>
    </row>
    <row r="10" spans="1:11" s="3" customFormat="1" ht="54.75" customHeight="1" x14ac:dyDescent="0.25">
      <c r="A10" s="98" t="s">
        <v>39</v>
      </c>
      <c r="B10" s="111">
        <f>'10'!F9</f>
        <v>4231</v>
      </c>
      <c r="C10" s="111">
        <f>'10'!G9</f>
        <v>2889</v>
      </c>
      <c r="D10" s="132">
        <f t="shared" si="0"/>
        <v>68.281730087449773</v>
      </c>
      <c r="E10" s="114">
        <f t="shared" si="1"/>
        <v>-1342</v>
      </c>
      <c r="K10" s="11"/>
    </row>
    <row r="11" spans="1:11" s="3" customFormat="1" ht="35.25" customHeight="1" x14ac:dyDescent="0.25">
      <c r="A11" s="97" t="s">
        <v>32</v>
      </c>
      <c r="B11" s="111">
        <f>'10'!I9</f>
        <v>413</v>
      </c>
      <c r="C11" s="111">
        <f>'10'!J9</f>
        <v>318</v>
      </c>
      <c r="D11" s="132">
        <f t="shared" si="0"/>
        <v>76.997578692493946</v>
      </c>
      <c r="E11" s="114">
        <f t="shared" si="1"/>
        <v>-95</v>
      </c>
      <c r="K11" s="11"/>
    </row>
    <row r="12" spans="1:11" s="3" customFormat="1" ht="45.75" customHeight="1" x14ac:dyDescent="0.25">
      <c r="A12" s="97" t="s">
        <v>26</v>
      </c>
      <c r="B12" s="111">
        <f>'10'!L9</f>
        <v>789</v>
      </c>
      <c r="C12" s="111">
        <f>'10'!M9</f>
        <v>223</v>
      </c>
      <c r="D12" s="132">
        <f t="shared" si="0"/>
        <v>28.263624841571612</v>
      </c>
      <c r="E12" s="114">
        <f t="shared" si="1"/>
        <v>-566</v>
      </c>
      <c r="K12" s="11"/>
    </row>
    <row r="13" spans="1:11" s="3" customFormat="1" ht="55.5" customHeight="1" x14ac:dyDescent="0.25">
      <c r="A13" s="97" t="s">
        <v>33</v>
      </c>
      <c r="B13" s="111">
        <f>'10'!O9</f>
        <v>9958</v>
      </c>
      <c r="C13" s="111">
        <f>'10'!P9</f>
        <v>6563</v>
      </c>
      <c r="D13" s="132">
        <f t="shared" si="0"/>
        <v>65.906808596103645</v>
      </c>
      <c r="E13" s="114">
        <f t="shared" si="1"/>
        <v>-3395</v>
      </c>
      <c r="K13" s="11"/>
    </row>
    <row r="14" spans="1:11" s="3" customFormat="1" ht="12.75" customHeight="1" x14ac:dyDescent="0.25">
      <c r="A14" s="257" t="s">
        <v>4</v>
      </c>
      <c r="B14" s="258"/>
      <c r="C14" s="258"/>
      <c r="D14" s="258"/>
      <c r="E14" s="258"/>
      <c r="K14" s="11"/>
    </row>
    <row r="15" spans="1:11" s="3" customFormat="1" ht="15" customHeight="1" x14ac:dyDescent="0.25">
      <c r="A15" s="259"/>
      <c r="B15" s="260"/>
      <c r="C15" s="260"/>
      <c r="D15" s="260"/>
      <c r="E15" s="260"/>
      <c r="K15" s="11"/>
    </row>
    <row r="16" spans="1:11" s="3" customFormat="1" ht="20.25" customHeight="1" x14ac:dyDescent="0.25">
      <c r="A16" s="255" t="s">
        <v>0</v>
      </c>
      <c r="B16" s="261" t="s">
        <v>98</v>
      </c>
      <c r="C16" s="261" t="s">
        <v>99</v>
      </c>
      <c r="D16" s="289" t="s">
        <v>1</v>
      </c>
      <c r="E16" s="290"/>
      <c r="K16" s="11"/>
    </row>
    <row r="17" spans="1:11" ht="35.25" customHeight="1" x14ac:dyDescent="0.2">
      <c r="A17" s="256"/>
      <c r="B17" s="261"/>
      <c r="C17" s="261"/>
      <c r="D17" s="4" t="s">
        <v>2</v>
      </c>
      <c r="E17" s="5" t="s">
        <v>38</v>
      </c>
      <c r="K17" s="11"/>
    </row>
    <row r="18" spans="1:11" ht="24" customHeight="1" x14ac:dyDescent="0.2">
      <c r="A18" s="97" t="s">
        <v>81</v>
      </c>
      <c r="B18" s="155" t="s">
        <v>79</v>
      </c>
      <c r="C18" s="155">
        <f>'10'!R9</f>
        <v>1480</v>
      </c>
      <c r="D18" s="15" t="s">
        <v>79</v>
      </c>
      <c r="E18" s="122" t="s">
        <v>79</v>
      </c>
      <c r="K18" s="11"/>
    </row>
    <row r="19" spans="1:11" ht="25.5" customHeight="1" x14ac:dyDescent="0.2">
      <c r="A19" s="1" t="s">
        <v>147</v>
      </c>
      <c r="B19" s="123">
        <f>'10'!S9</f>
        <v>2050</v>
      </c>
      <c r="C19" s="123">
        <f>'10'!T9</f>
        <v>1187</v>
      </c>
      <c r="D19" s="15">
        <f t="shared" ref="D19" si="2">C19/B19*100</f>
        <v>57.90243902439024</v>
      </c>
      <c r="E19" s="122">
        <f t="shared" ref="E19" si="3">C19-B19</f>
        <v>-863</v>
      </c>
      <c r="K19" s="11"/>
    </row>
    <row r="20" spans="1:11" ht="48" customHeight="1" x14ac:dyDescent="0.2">
      <c r="A20" s="271" t="s">
        <v>80</v>
      </c>
      <c r="B20" s="271"/>
      <c r="C20" s="271"/>
      <c r="D20" s="271"/>
      <c r="E20" s="271"/>
    </row>
  </sheetData>
  <mergeCells count="13">
    <mergeCell ref="A20:E20"/>
    <mergeCell ref="B1:E1"/>
    <mergeCell ref="A14:E15"/>
    <mergeCell ref="A16:A17"/>
    <mergeCell ref="B16:B17"/>
    <mergeCell ref="C16:C17"/>
    <mergeCell ref="D16:E16"/>
    <mergeCell ref="A2:E2"/>
    <mergeCell ref="A3:E3"/>
    <mergeCell ref="A5:A6"/>
    <mergeCell ref="B5:B6"/>
    <mergeCell ref="C5:C6"/>
    <mergeCell ref="D5:E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24</vt:i4>
      </vt:variant>
    </vt:vector>
  </HeadingPairs>
  <TitlesOfParts>
    <vt:vector size="4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'11'!Заголовки_для_печати</vt:lpstr>
      <vt:lpstr>'12'!Заголовки_для_печати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User</cp:lastModifiedBy>
  <cp:lastPrinted>2022-10-20T13:37:45Z</cp:lastPrinted>
  <dcterms:created xsi:type="dcterms:W3CDTF">2020-12-10T10:35:03Z</dcterms:created>
  <dcterms:modified xsi:type="dcterms:W3CDTF">2022-12-15T08:08:42Z</dcterms:modified>
</cp:coreProperties>
</file>