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1 рік\ПОРТАЛ 2021\2. Статистична інформація\"/>
    </mc:Choice>
  </mc:AlternateContent>
  <bookViews>
    <workbookView xWindow="0" yWindow="0" windowWidth="24000" windowHeight="9600" tabRatio="77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'10'!$A$1:$Z$27</definedName>
    <definedName name="_xlnm.Print_Area" localSheetId="10">'11'!$A$1:$D$20</definedName>
    <definedName name="_xlnm.Print_Area" localSheetId="11">'12'!$A$1:$K$26</definedName>
    <definedName name="_xlnm.Print_Area" localSheetId="13">'14'!$A$1:$I$22</definedName>
    <definedName name="_xlnm.Print_Area" localSheetId="14">'15'!$A$1:$Z$28</definedName>
    <definedName name="_xlnm.Print_Area" localSheetId="15">'16'!$A$1:$Z$29</definedName>
    <definedName name="_xlnm.Print_Area" localSheetId="1">'2'!$A$1:$Z$25</definedName>
    <definedName name="_xlnm.Print_Area" localSheetId="2">'3'!$A$1:$E$19</definedName>
    <definedName name="_xlnm.Print_Area" localSheetId="3">'4'!$A$1:$Z$26</definedName>
    <definedName name="_xlnm.Print_Area" localSheetId="4">'5'!$A$1:$E$20</definedName>
    <definedName name="_xlnm.Print_Area" localSheetId="5">'6'!$A$1:$Z$27</definedName>
    <definedName name="_xlnm.Print_Area" localSheetId="6">'7'!$A$1:$E$20</definedName>
    <definedName name="_xlnm.Print_Area" localSheetId="7">'8'!$A$1:$Z$25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45" l="1"/>
  <c r="L20" i="45"/>
  <c r="L21" i="45"/>
  <c r="K20" i="45"/>
  <c r="K21" i="45"/>
  <c r="L10" i="45"/>
  <c r="L11" i="45"/>
  <c r="L12" i="45"/>
  <c r="L13" i="45"/>
  <c r="L14" i="45"/>
  <c r="L9" i="45"/>
  <c r="K10" i="45"/>
  <c r="K11" i="45"/>
  <c r="K12" i="45"/>
  <c r="K13" i="45"/>
  <c r="K14" i="45"/>
  <c r="K9" i="45"/>
  <c r="X10" i="46"/>
  <c r="J17" i="31"/>
  <c r="F8" i="48" l="1"/>
  <c r="H7" i="49" l="1"/>
  <c r="F14" i="48" l="1"/>
  <c r="F15" i="48"/>
  <c r="F18" i="48"/>
  <c r="F19" i="48"/>
  <c r="F20" i="48"/>
  <c r="F9" i="48"/>
  <c r="F10" i="48"/>
  <c r="F11" i="48"/>
  <c r="F12" i="48"/>
  <c r="F13" i="48"/>
  <c r="Z11" i="46"/>
  <c r="Z12" i="46"/>
  <c r="Z13" i="46"/>
  <c r="Z14" i="46"/>
  <c r="Z15" i="46"/>
  <c r="Z16" i="46"/>
  <c r="Z17" i="46"/>
  <c r="Z18" i="46"/>
  <c r="Z19" i="46"/>
  <c r="Z20" i="46"/>
  <c r="Z21" i="46"/>
  <c r="Z22" i="46"/>
  <c r="Z23" i="46"/>
  <c r="Z24" i="46"/>
  <c r="Z25" i="46"/>
  <c r="Z26" i="46"/>
  <c r="Z27" i="46"/>
  <c r="Z28" i="46"/>
  <c r="W11" i="46"/>
  <c r="W12" i="46"/>
  <c r="W13" i="46"/>
  <c r="W14" i="46"/>
  <c r="W15" i="46"/>
  <c r="W16" i="46"/>
  <c r="W17" i="46"/>
  <c r="W18" i="46"/>
  <c r="W19" i="46"/>
  <c r="W20" i="46"/>
  <c r="W21" i="46"/>
  <c r="W22" i="46"/>
  <c r="W23" i="46"/>
  <c r="W24" i="46"/>
  <c r="W25" i="46"/>
  <c r="W26" i="46"/>
  <c r="W27" i="46"/>
  <c r="W28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S20" i="31" l="1"/>
  <c r="W20" i="31"/>
  <c r="J10" i="31"/>
  <c r="M14" i="29" l="1"/>
  <c r="M20" i="29"/>
  <c r="M26" i="29"/>
  <c r="M12" i="29"/>
  <c r="M17" i="29"/>
  <c r="P20" i="29"/>
  <c r="M15" i="29"/>
  <c r="M11" i="29"/>
  <c r="M19" i="34"/>
  <c r="Z18" i="31" l="1"/>
  <c r="J9" i="31"/>
  <c r="G20" i="31"/>
  <c r="D20" i="31"/>
  <c r="I7" i="49" l="1"/>
  <c r="P16" i="47"/>
  <c r="M17" i="47"/>
  <c r="S14" i="31" l="1"/>
  <c r="M10" i="39" l="1"/>
  <c r="K8" i="50" l="1"/>
  <c r="J8" i="50"/>
  <c r="I8" i="50"/>
  <c r="H8" i="50"/>
  <c r="G8" i="50"/>
  <c r="F8" i="50"/>
  <c r="E8" i="50"/>
  <c r="D8" i="50"/>
  <c r="C8" i="50"/>
  <c r="B8" i="50"/>
  <c r="K7" i="49"/>
  <c r="J7" i="49"/>
  <c r="G7" i="49"/>
  <c r="F7" i="49"/>
  <c r="E7" i="49"/>
  <c r="D7" i="49"/>
  <c r="C7" i="49"/>
  <c r="B7" i="49"/>
  <c r="J16" i="29" l="1"/>
  <c r="P12" i="29"/>
  <c r="P13" i="34"/>
  <c r="S17" i="31"/>
  <c r="S10" i="31"/>
  <c r="G10" i="31"/>
  <c r="D10" i="31"/>
  <c r="Z9" i="31" l="1"/>
  <c r="S23" i="31"/>
  <c r="S11" i="31"/>
  <c r="D11" i="31"/>
  <c r="P24" i="31"/>
  <c r="G17" i="31"/>
  <c r="G11" i="31"/>
  <c r="J12" i="34"/>
  <c r="P18" i="34"/>
  <c r="O9" i="34" l="1"/>
  <c r="P16" i="29"/>
  <c r="J18" i="29"/>
  <c r="M22" i="47" l="1"/>
  <c r="M21" i="30"/>
  <c r="M22" i="30"/>
  <c r="M16" i="30"/>
  <c r="M12" i="30"/>
  <c r="M19" i="39"/>
  <c r="M12" i="39"/>
  <c r="P23" i="30" l="1"/>
  <c r="P19" i="30"/>
  <c r="P16" i="30"/>
  <c r="P12" i="30"/>
  <c r="D11" i="43" l="1"/>
  <c r="P13" i="31"/>
  <c r="S18" i="31"/>
  <c r="S13" i="31"/>
  <c r="P19" i="34"/>
  <c r="P10" i="34"/>
  <c r="J11" i="34"/>
  <c r="J18" i="34"/>
  <c r="J19" i="34"/>
  <c r="J22" i="34"/>
  <c r="M22" i="34"/>
  <c r="P13" i="29" l="1"/>
  <c r="P19" i="29"/>
  <c r="P18" i="29"/>
  <c r="J23" i="29"/>
  <c r="M13" i="29"/>
  <c r="M21" i="29"/>
  <c r="M22" i="29"/>
  <c r="M18" i="29"/>
  <c r="X9" i="30" l="1"/>
  <c r="P24" i="47" l="1"/>
  <c r="P17" i="47"/>
  <c r="M28" i="47"/>
  <c r="P24" i="34" l="1"/>
  <c r="P25" i="34"/>
  <c r="P26" i="34"/>
  <c r="P22" i="34"/>
  <c r="M15" i="34"/>
  <c r="M17" i="34"/>
  <c r="M24" i="34"/>
  <c r="M25" i="34"/>
  <c r="J26" i="34"/>
  <c r="J23" i="34"/>
  <c r="J20" i="34"/>
  <c r="J21" i="34"/>
  <c r="J14" i="34"/>
  <c r="J16" i="34"/>
  <c r="P17" i="29"/>
  <c r="M9" i="29"/>
  <c r="M10" i="29"/>
  <c r="J20" i="29"/>
  <c r="J14" i="29"/>
  <c r="J10" i="29"/>
  <c r="J11" i="29"/>
  <c r="J12" i="29"/>
  <c r="P21" i="39"/>
  <c r="P16" i="39"/>
  <c r="P14" i="39"/>
  <c r="M20" i="39"/>
  <c r="M14" i="39"/>
  <c r="P26" i="29"/>
  <c r="P22" i="29"/>
  <c r="P14" i="29"/>
  <c r="P10" i="29"/>
  <c r="P11" i="29"/>
  <c r="P9" i="29"/>
  <c r="Z23" i="31" l="1"/>
  <c r="Z13" i="31"/>
  <c r="W23" i="31"/>
  <c r="W18" i="31"/>
  <c r="W13" i="31"/>
  <c r="M25" i="31"/>
  <c r="J23" i="31"/>
  <c r="J25" i="31"/>
  <c r="G23" i="31"/>
  <c r="G13" i="31"/>
  <c r="D13" i="31"/>
  <c r="D10" i="43"/>
  <c r="D11" i="47" l="1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M11" i="47"/>
  <c r="M12" i="47"/>
  <c r="M13" i="47"/>
  <c r="M14" i="47"/>
  <c r="M15" i="47"/>
  <c r="M16" i="47"/>
  <c r="M18" i="47"/>
  <c r="M19" i="47"/>
  <c r="M20" i="47"/>
  <c r="M21" i="47"/>
  <c r="M23" i="47"/>
  <c r="M24" i="47"/>
  <c r="M25" i="47"/>
  <c r="M26" i="47"/>
  <c r="M27" i="47"/>
  <c r="P11" i="47"/>
  <c r="P12" i="47"/>
  <c r="P13" i="47"/>
  <c r="P14" i="47"/>
  <c r="P15" i="47"/>
  <c r="P18" i="47"/>
  <c r="P19" i="47"/>
  <c r="P20" i="47"/>
  <c r="P21" i="47"/>
  <c r="P22" i="47"/>
  <c r="P23" i="47"/>
  <c r="P25" i="47"/>
  <c r="P26" i="47"/>
  <c r="P27" i="47"/>
  <c r="P28" i="47"/>
  <c r="O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S28" i="47"/>
  <c r="Z11" i="47"/>
  <c r="Z12" i="47"/>
  <c r="Z13" i="47"/>
  <c r="Z14" i="47"/>
  <c r="Z15" i="47"/>
  <c r="Z16" i="47"/>
  <c r="Z17" i="47"/>
  <c r="Z18" i="47"/>
  <c r="Z19" i="47"/>
  <c r="Z20" i="47"/>
  <c r="Z21" i="47"/>
  <c r="Z22" i="47"/>
  <c r="Z23" i="47"/>
  <c r="Z24" i="47"/>
  <c r="Z25" i="47"/>
  <c r="Z26" i="47"/>
  <c r="Z27" i="47"/>
  <c r="Z28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W11" i="47"/>
  <c r="W12" i="47"/>
  <c r="W13" i="47"/>
  <c r="W14" i="47"/>
  <c r="W15" i="47"/>
  <c r="W16" i="47"/>
  <c r="W17" i="47"/>
  <c r="W18" i="47"/>
  <c r="W19" i="47"/>
  <c r="W20" i="47"/>
  <c r="W21" i="47"/>
  <c r="W22" i="47"/>
  <c r="W23" i="47"/>
  <c r="W24" i="47"/>
  <c r="W25" i="47"/>
  <c r="W26" i="47"/>
  <c r="W27" i="47"/>
  <c r="W28" i="47"/>
  <c r="D10" i="30" l="1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Z10" i="30"/>
  <c r="Z11" i="30"/>
  <c r="Z12" i="30"/>
  <c r="Z13" i="30"/>
  <c r="Z14" i="30"/>
  <c r="Z15" i="30"/>
  <c r="Z16" i="30"/>
  <c r="Z17" i="30"/>
  <c r="Z18" i="30"/>
  <c r="Z19" i="30"/>
  <c r="Z20" i="30"/>
  <c r="Z21" i="30"/>
  <c r="Z22" i="30"/>
  <c r="Z23" i="30"/>
  <c r="Z24" i="30"/>
  <c r="Z25" i="30"/>
  <c r="Z26" i="30"/>
  <c r="Z27" i="30"/>
  <c r="W10" i="30"/>
  <c r="W11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P10" i="30"/>
  <c r="P11" i="30"/>
  <c r="P13" i="30"/>
  <c r="P14" i="30"/>
  <c r="P15" i="30"/>
  <c r="P17" i="30"/>
  <c r="P18" i="30"/>
  <c r="P20" i="30"/>
  <c r="P21" i="30"/>
  <c r="P22" i="30"/>
  <c r="P24" i="30"/>
  <c r="P25" i="30"/>
  <c r="P26" i="30"/>
  <c r="P27" i="30"/>
  <c r="M10" i="30"/>
  <c r="M11" i="30"/>
  <c r="M13" i="30"/>
  <c r="M14" i="30"/>
  <c r="M15" i="30"/>
  <c r="M17" i="30"/>
  <c r="M18" i="30"/>
  <c r="M19" i="30"/>
  <c r="M20" i="30"/>
  <c r="M23" i="30"/>
  <c r="M24" i="30"/>
  <c r="M25" i="30"/>
  <c r="M26" i="30"/>
  <c r="M27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Y10" i="47"/>
  <c r="X10" i="47"/>
  <c r="V10" i="47"/>
  <c r="U10" i="47"/>
  <c r="T10" i="47"/>
  <c r="R10" i="47"/>
  <c r="Q10" i="47"/>
  <c r="N10" i="47"/>
  <c r="L10" i="47"/>
  <c r="K10" i="47"/>
  <c r="I10" i="47"/>
  <c r="H10" i="47"/>
  <c r="F10" i="47"/>
  <c r="E10" i="47"/>
  <c r="C10" i="47"/>
  <c r="B10" i="47"/>
  <c r="Y10" i="46"/>
  <c r="V10" i="46"/>
  <c r="U10" i="46"/>
  <c r="T10" i="46"/>
  <c r="R10" i="46"/>
  <c r="Q10" i="46"/>
  <c r="O10" i="46"/>
  <c r="N10" i="46"/>
  <c r="L10" i="46"/>
  <c r="K10" i="46"/>
  <c r="I10" i="46"/>
  <c r="H10" i="46"/>
  <c r="F10" i="46"/>
  <c r="E10" i="46"/>
  <c r="C10" i="46"/>
  <c r="B10" i="46"/>
  <c r="I21" i="45"/>
  <c r="H21" i="45"/>
  <c r="I20" i="45"/>
  <c r="H20" i="45"/>
  <c r="E21" i="45"/>
  <c r="D21" i="45"/>
  <c r="E20" i="45"/>
  <c r="D20" i="45"/>
  <c r="I14" i="45"/>
  <c r="H14" i="45"/>
  <c r="I13" i="45"/>
  <c r="H13" i="45"/>
  <c r="I12" i="45"/>
  <c r="H12" i="45"/>
  <c r="I11" i="45"/>
  <c r="H11" i="45"/>
  <c r="I10" i="45"/>
  <c r="H10" i="45"/>
  <c r="I9" i="45"/>
  <c r="H9" i="45"/>
  <c r="E10" i="45"/>
  <c r="E11" i="45"/>
  <c r="E12" i="45"/>
  <c r="E13" i="45"/>
  <c r="E14" i="45"/>
  <c r="E9" i="45"/>
  <c r="D10" i="45"/>
  <c r="D11" i="45"/>
  <c r="D12" i="45"/>
  <c r="D13" i="45"/>
  <c r="D14" i="45"/>
  <c r="D9" i="45"/>
  <c r="W10" i="47" l="1"/>
  <c r="D10" i="46"/>
  <c r="G10" i="46"/>
  <c r="J10" i="46"/>
  <c r="M10" i="46"/>
  <c r="P10" i="46"/>
  <c r="S10" i="46"/>
  <c r="W10" i="46"/>
  <c r="Z10" i="46"/>
  <c r="Z10" i="47"/>
  <c r="G10" i="47"/>
  <c r="D10" i="47"/>
  <c r="J10" i="47"/>
  <c r="M10" i="47"/>
  <c r="S10" i="47"/>
  <c r="P10" i="47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Y9" i="30" l="1"/>
  <c r="V9" i="30"/>
  <c r="U9" i="30"/>
  <c r="T9" i="30"/>
  <c r="R9" i="30"/>
  <c r="Q9" i="30"/>
  <c r="O9" i="30"/>
  <c r="N9" i="30"/>
  <c r="L9" i="30"/>
  <c r="K9" i="30"/>
  <c r="I9" i="30"/>
  <c r="H9" i="30"/>
  <c r="F9" i="30"/>
  <c r="E9" i="30"/>
  <c r="C9" i="30"/>
  <c r="B9" i="30"/>
  <c r="D19" i="40"/>
  <c r="E19" i="40"/>
  <c r="D20" i="40"/>
  <c r="E20" i="40"/>
  <c r="D9" i="40"/>
  <c r="E9" i="40"/>
  <c r="D10" i="40"/>
  <c r="E10" i="40"/>
  <c r="D11" i="40"/>
  <c r="E11" i="40"/>
  <c r="D12" i="40"/>
  <c r="E12" i="40"/>
  <c r="D13" i="40"/>
  <c r="E13" i="40"/>
  <c r="E8" i="40"/>
  <c r="D8" i="40"/>
  <c r="S8" i="31"/>
  <c r="S9" i="31"/>
  <c r="S22" i="31"/>
  <c r="S24" i="31"/>
  <c r="S25" i="31"/>
  <c r="Z24" i="31"/>
  <c r="Z25" i="31"/>
  <c r="W9" i="31"/>
  <c r="W24" i="31"/>
  <c r="W25" i="31"/>
  <c r="J18" i="31"/>
  <c r="J24" i="31"/>
  <c r="G8" i="31"/>
  <c r="G9" i="31"/>
  <c r="G14" i="31"/>
  <c r="G18" i="31"/>
  <c r="G22" i="31"/>
  <c r="G24" i="31"/>
  <c r="G25" i="31"/>
  <c r="D8" i="31"/>
  <c r="D9" i="31"/>
  <c r="D14" i="31"/>
  <c r="D17" i="31"/>
  <c r="D18" i="31"/>
  <c r="D22" i="31"/>
  <c r="D23" i="31"/>
  <c r="D24" i="31"/>
  <c r="D25" i="31"/>
  <c r="Y7" i="31"/>
  <c r="X7" i="31"/>
  <c r="V7" i="31"/>
  <c r="U7" i="31"/>
  <c r="T7" i="31"/>
  <c r="R7" i="31"/>
  <c r="Q7" i="31"/>
  <c r="O7" i="31"/>
  <c r="N7" i="31"/>
  <c r="L7" i="31"/>
  <c r="K7" i="31"/>
  <c r="I7" i="31"/>
  <c r="H7" i="31"/>
  <c r="F7" i="31"/>
  <c r="E7" i="31"/>
  <c r="C7" i="31"/>
  <c r="B7" i="31"/>
  <c r="E19" i="43"/>
  <c r="D19" i="43"/>
  <c r="E18" i="43"/>
  <c r="D18" i="43"/>
  <c r="E12" i="43"/>
  <c r="D12" i="43"/>
  <c r="E11" i="43"/>
  <c r="E10" i="43"/>
  <c r="E9" i="43"/>
  <c r="D9" i="43"/>
  <c r="E8" i="43"/>
  <c r="D8" i="43"/>
  <c r="E7" i="43"/>
  <c r="D7" i="43"/>
  <c r="Z10" i="34"/>
  <c r="Z11" i="34"/>
  <c r="Z12" i="34"/>
  <c r="Z13" i="34"/>
  <c r="Z14" i="34"/>
  <c r="Z15" i="34"/>
  <c r="Z16" i="34"/>
  <c r="Z17" i="34"/>
  <c r="Z18" i="34"/>
  <c r="Z19" i="34"/>
  <c r="Z20" i="34"/>
  <c r="Z21" i="34"/>
  <c r="Z22" i="34"/>
  <c r="Z23" i="34"/>
  <c r="Z24" i="34"/>
  <c r="Z25" i="34"/>
  <c r="Z26" i="34"/>
  <c r="Z27" i="34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25" i="34"/>
  <c r="W26" i="34"/>
  <c r="W27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P14" i="34"/>
  <c r="P20" i="34"/>
  <c r="P21" i="34"/>
  <c r="J9" i="29"/>
  <c r="J13" i="29"/>
  <c r="J15" i="29"/>
  <c r="J17" i="29"/>
  <c r="J19" i="29"/>
  <c r="J21" i="29"/>
  <c r="J22" i="29"/>
  <c r="J24" i="29"/>
  <c r="J25" i="29"/>
  <c r="J26" i="29"/>
  <c r="Z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M10" i="34"/>
  <c r="M13" i="34"/>
  <c r="M26" i="34"/>
  <c r="J10" i="34"/>
  <c r="J13" i="34"/>
  <c r="J15" i="34"/>
  <c r="J17" i="34"/>
  <c r="J24" i="34"/>
  <c r="J25" i="34"/>
  <c r="J27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Y9" i="34"/>
  <c r="X9" i="34"/>
  <c r="V9" i="34"/>
  <c r="U9" i="34"/>
  <c r="T9" i="34"/>
  <c r="R9" i="34"/>
  <c r="Q9" i="34"/>
  <c r="N9" i="34"/>
  <c r="L9" i="34"/>
  <c r="K9" i="34"/>
  <c r="I9" i="34"/>
  <c r="H9" i="34"/>
  <c r="F9" i="34"/>
  <c r="E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B9" i="34"/>
  <c r="C9" i="34"/>
  <c r="D18" i="24"/>
  <c r="D19" i="24"/>
  <c r="D8" i="24"/>
  <c r="D9" i="24"/>
  <c r="D10" i="24"/>
  <c r="D11" i="24"/>
  <c r="D12" i="24"/>
  <c r="D7" i="24"/>
  <c r="M7" i="31" l="1"/>
  <c r="P7" i="31"/>
  <c r="J9" i="30"/>
  <c r="D9" i="34"/>
  <c r="G9" i="30"/>
  <c r="M9" i="30"/>
  <c r="S9" i="30"/>
  <c r="P9" i="30"/>
  <c r="J9" i="34"/>
  <c r="D9" i="30"/>
  <c r="Z9" i="30"/>
  <c r="W9" i="30"/>
  <c r="J7" i="31"/>
  <c r="S7" i="31"/>
  <c r="D7" i="31"/>
  <c r="Z7" i="31"/>
  <c r="G7" i="31"/>
  <c r="W7" i="31"/>
  <c r="M9" i="34"/>
  <c r="Z9" i="34"/>
  <c r="W9" i="34"/>
  <c r="S9" i="34"/>
  <c r="P9" i="34"/>
  <c r="G9" i="34"/>
  <c r="W9" i="29" l="1"/>
  <c r="W10" i="29"/>
  <c r="W11" i="29"/>
  <c r="W12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W26" i="29"/>
  <c r="P21" i="29"/>
  <c r="P23" i="29"/>
  <c r="P24" i="29"/>
  <c r="P25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M19" i="29"/>
  <c r="M23" i="29"/>
  <c r="M24" i="29"/>
  <c r="M25" i="29"/>
  <c r="Z8" i="39"/>
  <c r="Z9" i="39"/>
  <c r="Z10" i="39"/>
  <c r="Z11" i="39"/>
  <c r="Z12" i="39"/>
  <c r="Z13" i="39"/>
  <c r="Z14" i="39"/>
  <c r="Z15" i="39"/>
  <c r="Z16" i="39"/>
  <c r="Z17" i="39"/>
  <c r="Z18" i="39"/>
  <c r="Z19" i="39"/>
  <c r="Z20" i="39"/>
  <c r="Z21" i="39"/>
  <c r="Z22" i="39"/>
  <c r="Z23" i="39"/>
  <c r="Z24" i="39"/>
  <c r="Z25" i="39"/>
  <c r="W8" i="39"/>
  <c r="W9" i="39"/>
  <c r="W10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W24" i="39"/>
  <c r="W25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P8" i="39"/>
  <c r="P9" i="39"/>
  <c r="P10" i="39"/>
  <c r="P11" i="39"/>
  <c r="P12" i="39"/>
  <c r="P13" i="39"/>
  <c r="P15" i="39"/>
  <c r="P17" i="39"/>
  <c r="P18" i="39"/>
  <c r="P19" i="39"/>
  <c r="P20" i="39"/>
  <c r="P22" i="39"/>
  <c r="P23" i="39"/>
  <c r="P24" i="39"/>
  <c r="P25" i="3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E17" i="42"/>
  <c r="E18" i="42"/>
  <c r="D17" i="42"/>
  <c r="D18" i="42"/>
  <c r="E7" i="42"/>
  <c r="E8" i="42"/>
  <c r="E9" i="42"/>
  <c r="E10" i="42"/>
  <c r="E11" i="42"/>
  <c r="E6" i="42"/>
  <c r="D7" i="42"/>
  <c r="D8" i="42"/>
  <c r="D9" i="42"/>
  <c r="D10" i="42"/>
  <c r="D11" i="42"/>
  <c r="D6" i="42"/>
  <c r="Y8" i="29" l="1"/>
  <c r="X8" i="29"/>
  <c r="V8" i="29"/>
  <c r="U8" i="29"/>
  <c r="T8" i="29"/>
  <c r="R8" i="29"/>
  <c r="Q8" i="29"/>
  <c r="O8" i="29"/>
  <c r="N8" i="29"/>
  <c r="L8" i="29"/>
  <c r="K8" i="29"/>
  <c r="I8" i="29"/>
  <c r="H8" i="29"/>
  <c r="F8" i="29"/>
  <c r="E8" i="29"/>
  <c r="C8" i="29"/>
  <c r="B8" i="29"/>
  <c r="H7" i="39"/>
  <c r="C7" i="39"/>
  <c r="B7" i="39"/>
  <c r="Y7" i="39"/>
  <c r="X7" i="39"/>
  <c r="V7" i="39"/>
  <c r="U7" i="39"/>
  <c r="T7" i="39"/>
  <c r="R7" i="39"/>
  <c r="Q7" i="39"/>
  <c r="O7" i="39"/>
  <c r="N7" i="39"/>
  <c r="L7" i="39"/>
  <c r="K7" i="39"/>
  <c r="E7" i="39"/>
  <c r="M8" i="39"/>
  <c r="M9" i="39"/>
  <c r="M11" i="39"/>
  <c r="M13" i="39"/>
  <c r="M15" i="39"/>
  <c r="M16" i="39"/>
  <c r="M17" i="39"/>
  <c r="M18" i="39"/>
  <c r="M21" i="39"/>
  <c r="M22" i="39"/>
  <c r="M23" i="39"/>
  <c r="M24" i="39"/>
  <c r="M25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I7" i="39"/>
  <c r="F7" i="39"/>
  <c r="W8" i="29" l="1"/>
  <c r="J7" i="39"/>
  <c r="G7" i="39"/>
  <c r="Z7" i="39"/>
  <c r="M7" i="39"/>
  <c r="S7" i="39"/>
  <c r="D7" i="39"/>
  <c r="M8" i="29"/>
  <c r="D8" i="29"/>
  <c r="J8" i="29"/>
  <c r="P8" i="29"/>
  <c r="Z8" i="29"/>
  <c r="S8" i="29"/>
  <c r="G8" i="29"/>
  <c r="W7" i="39"/>
  <c r="P7" i="39"/>
  <c r="E18" i="23"/>
  <c r="E19" i="23"/>
  <c r="D18" i="23"/>
  <c r="D19" i="23"/>
  <c r="E8" i="23"/>
  <c r="E9" i="23"/>
  <c r="E10" i="23"/>
  <c r="E11" i="23"/>
  <c r="E12" i="23"/>
  <c r="E7" i="23"/>
  <c r="D8" i="23"/>
  <c r="D9" i="23"/>
  <c r="D10" i="23"/>
  <c r="D11" i="23"/>
  <c r="D12" i="23"/>
  <c r="D7" i="23"/>
  <c r="E19" i="24" l="1"/>
  <c r="E18" i="24"/>
  <c r="E12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<sst xmlns="http://schemas.openxmlformats.org/spreadsheetml/2006/main" count="701" uniqueCount="140">
  <si>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</si>
  <si>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</si>
  <si>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</si>
  <si>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</si>
  <si>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</si>
  <si>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</si>
  <si>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</si>
  <si>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</si>
  <si>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</si>
  <si>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</si>
  <si>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</si>
  <si>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</si>
  <si>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</si>
  <si>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</si>
  <si>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</si>
  <si>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</si>
  <si>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</si>
  <si>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</si>
  <si>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</si>
  <si>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</si>
  <si>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</si>
  <si>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</si>
  <si>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</si>
  <si>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</si>
  <si>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</si>
  <si>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</si>
  <si>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</si>
  <si>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</si>
  <si>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</si>
  <si>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</si>
  <si>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</si>
  <si>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</si>
  <si>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</si>
  <si>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</si>
  <si>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</si>
  <si>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</si>
  <si>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</si>
  <si>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</si>
  <si>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</si>
  <si>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</si>
  <si>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</si>
  <si>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</si>
  <si>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</si>
  <si>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</si>
  <si>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</si>
  <si>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</si>
  <si>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</si>
  <si>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</si>
  <si>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</si>
  <si>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</si>
  <si>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</si>
  <si>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</si>
  <si>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</si>
  <si>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</si>
  <si>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</si>
  <si>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</si>
  <si>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</si>
  <si>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</si>
  <si>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</si>
  <si>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</si>
  <si>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</si>
  <si>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</si>
  <si>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2021</t>
  </si>
  <si>
    <t xml:space="preserve"> + (-)                            осіб</t>
  </si>
  <si>
    <t xml:space="preserve"> + (-)                       осіб</t>
  </si>
  <si>
    <t>-</t>
  </si>
  <si>
    <t>Отримували послуги,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</si>
  <si>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</si>
  <si>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</si>
  <si>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</si>
  <si>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</si>
  <si>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</si>
  <si>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</si>
  <si>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</si>
  <si>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</si>
  <si>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</si>
  <si>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t xml:space="preserve">    Надання послуг Волинською обласною службою зайнятості                                                                               особам з інвалідністю 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</si>
  <si>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</si>
  <si>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</si>
  <si>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</si>
  <si>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Державною службою зайнятості громадянам</t>
  </si>
  <si>
    <t>тис. осіб</t>
  </si>
  <si>
    <t>Усього</t>
  </si>
  <si>
    <t>з них:</t>
  </si>
  <si>
    <t>жінки</t>
  </si>
  <si>
    <t>чоловіки</t>
  </si>
  <si>
    <t>Отримували послуги, тис. осіб</t>
  </si>
  <si>
    <t>Мали статус безробітного, тис. осіб</t>
  </si>
  <si>
    <t>Всього отримали роботу,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</si>
  <si>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</si>
  <si>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</si>
  <si>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</si>
  <si>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</si>
  <si>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</si>
  <si>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</si>
  <si>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</si>
  <si>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</si>
  <si>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</si>
  <si>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Горохівська РФ ВОЦЗ</t>
  </si>
  <si>
    <t>Іваничівська РФ ВОЦЗ</t>
  </si>
  <si>
    <t>Кам-Каширська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</si>
  <si>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</si>
  <si>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</si>
  <si>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</si>
  <si>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</si>
  <si>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</si>
  <si>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</si>
  <si>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</si>
  <si>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</si>
  <si>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</si>
  <si>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</si>
  <si>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</si>
  <si>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Вол- Волинська  МРФ ВОЦЗ</t>
  </si>
  <si>
    <t xml:space="preserve">Луцький МЦЗ </t>
  </si>
  <si>
    <t>Нововолинська МФ ВОЦЗ</t>
  </si>
  <si>
    <t>Кількість безробітних, охоплених профорієнтацій-ними послугами</t>
  </si>
  <si>
    <t>Надання послуг Волинською обласною службою зайнятості чоловікам</t>
  </si>
  <si>
    <t>X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</si>
  <si>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</si>
  <si>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Отримували послуги, осіб*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</si>
  <si>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</si>
  <si>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</si>
  <si>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у 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</si>
  <si>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2021 р.</t>
  </si>
  <si>
    <t>у 2021 р.</t>
  </si>
  <si>
    <t>2020 р.</t>
  </si>
  <si>
    <t xml:space="preserve"> 2021 р.</t>
  </si>
  <si>
    <t xml:space="preserve">  1 січня 2021 р.</t>
  </si>
  <si>
    <t xml:space="preserve">  1 січня 2022 р.</t>
  </si>
  <si>
    <t>у 2020-2021 рр.</t>
  </si>
  <si>
    <t>2021 р.</t>
  </si>
  <si>
    <t>Станом на 01.01.2022: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</si>
  <si>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 2020-2021 рр.</t>
  </si>
  <si>
    <t>1 січня 2022 р.</t>
  </si>
  <si>
    <t>1 січня 2021 р.</t>
  </si>
  <si>
    <r>
      <t xml:space="preserve">    Надання послуг Волинською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2020-2021 рр.                       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</si>
  <si>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Волинською обласною службою зайнятості  молоді у віці до 35 років
у 2020-2021 рр.</t>
  </si>
  <si>
    <t>у 2020 - 2021 рр.</t>
  </si>
  <si>
    <t>у  2020 - 2021 рр.</t>
  </si>
  <si>
    <t>у  2021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</si>
</sst>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9"/>
      <color theme="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73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5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0" fontId="32" fillId="0" borderId="6" xfId="12" applyFont="1" applyFill="1" applyBorder="1"/>
    <xf numFmtId="3" fontId="32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65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42" fillId="0" borderId="0" xfId="14" applyFont="1" applyFill="1"/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6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7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51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50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50" fillId="0" borderId="0" xfId="17" applyNumberFormat="1" applyFont="1" applyFill="1" applyBorder="1" applyAlignment="1" applyProtection="1">
      <protection locked="0"/>
    </xf>
    <xf numFmtId="0" fontId="12" fillId="0" borderId="6" xfId="17" applyNumberFormat="1" applyFont="1" applyFill="1" applyBorder="1" applyAlignment="1" applyProtection="1">
      <alignment horizontal="center" vertical="center" wrapText="1" shrinkToFit="1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5" fillId="2" borderId="6" xfId="7" applyNumberFormat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0" fontId="19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63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6" fillId="0" borderId="0" xfId="6" applyNumberFormat="1" applyFont="1" applyFill="1" applyBorder="1" applyProtection="1">
      <protection locked="0"/>
    </xf>
    <xf numFmtId="0" fontId="5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0" xfId="6" applyNumberFormat="1" applyFont="1" applyFill="1" applyBorder="1" applyAlignment="1" applyProtection="1">
      <alignment horizontal="center" vertical="center"/>
    </xf>
    <xf numFmtId="0" fontId="20" fillId="0" borderId="6" xfId="15" applyFont="1" applyFill="1" applyBorder="1" applyAlignment="1">
      <alignment horizontal="left"/>
    </xf>
    <xf numFmtId="3" fontId="4" fillId="0" borderId="6" xfId="15" applyNumberFormat="1" applyFont="1" applyFill="1" applyBorder="1" applyAlignment="1">
      <alignment horizontal="center"/>
    </xf>
    <xf numFmtId="3" fontId="4" fillId="0" borderId="6" xfId="6" applyNumberFormat="1" applyFont="1" applyFill="1" applyBorder="1" applyAlignment="1" applyProtection="1">
      <alignment horizontal="center"/>
      <protection locked="0"/>
    </xf>
    <xf numFmtId="3" fontId="4" fillId="0" borderId="6" xfId="6" applyNumberFormat="1" applyFont="1" applyFill="1" applyBorder="1" applyAlignment="1" applyProtection="1">
      <alignment horizontal="center"/>
    </xf>
    <xf numFmtId="3" fontId="4" fillId="0" borderId="0" xfId="6" applyNumberFormat="1" applyFont="1" applyFill="1" applyBorder="1" applyAlignment="1" applyProtection="1">
      <alignment horizontal="center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9" fillId="2" borderId="1" xfId="0" applyNumberFormat="1" applyFont="1" applyFill="1" applyBorder="1" applyAlignment="1" applyProtection="1">
      <protection locked="0"/>
    </xf>
    <xf numFmtId="1" fontId="49" fillId="0" borderId="1" xfId="0" applyNumberFormat="1" applyFont="1" applyFill="1" applyBorder="1" applyAlignment="1" applyProtection="1">
      <protection locked="0"/>
    </xf>
    <xf numFmtId="1" fontId="45" fillId="2" borderId="1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Fill="1" applyProtection="1">
      <protection locked="0"/>
    </xf>
    <xf numFmtId="1" fontId="50" fillId="0" borderId="0" xfId="0" applyNumberFormat="1" applyFont="1" applyFill="1" applyBorder="1" applyAlignment="1" applyProtection="1">
      <protection locked="0"/>
    </xf>
    <xf numFmtId="1" fontId="46" fillId="0" borderId="6" xfId="0" applyNumberFormat="1" applyFont="1" applyFill="1" applyBorder="1" applyAlignment="1" applyProtection="1">
      <alignment horizontal="center"/>
    </xf>
    <xf numFmtId="1" fontId="46" fillId="0" borderId="0" xfId="0" applyNumberFormat="1" applyFont="1" applyFill="1" applyProtection="1"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3" fontId="20" fillId="0" borderId="6" xfId="15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2" borderId="6" xfId="0" applyNumberFormat="1" applyFont="1" applyFill="1" applyBorder="1" applyAlignment="1" applyProtection="1">
      <alignment horizontal="center"/>
      <protection locked="0"/>
    </xf>
    <xf numFmtId="3" fontId="20" fillId="2" borderId="6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65" fillId="0" borderId="0" xfId="8" applyFont="1" applyAlignment="1">
      <alignment vertical="center" wrapText="1"/>
    </xf>
    <xf numFmtId="0" fontId="66" fillId="0" borderId="0" xfId="8" applyFont="1" applyAlignment="1">
      <alignment vertical="center" wrapText="1"/>
    </xf>
    <xf numFmtId="3" fontId="65" fillId="0" borderId="0" xfId="8" applyNumberFormat="1" applyFont="1" applyAlignment="1">
      <alignment vertical="center" wrapText="1"/>
    </xf>
    <xf numFmtId="0" fontId="65" fillId="0" borderId="0" xfId="7" applyFont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7" applyNumberFormat="1" applyFont="1" applyFill="1" applyBorder="1" applyAlignment="1" applyProtection="1">
      <alignment horizontal="left" vertical="center" wrapText="1" shrinkToFit="1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3" fontId="35" fillId="0" borderId="6" xfId="12" applyNumberFormat="1" applyFont="1" applyFill="1" applyBorder="1" applyAlignment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60" fillId="0" borderId="6" xfId="6" applyNumberFormat="1" applyFont="1" applyFill="1" applyBorder="1" applyAlignment="1" applyProtection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67" fillId="0" borderId="0" xfId="7" applyFont="1" applyAlignment="1">
      <alignment vertical="top" wrapText="1"/>
    </xf>
    <xf numFmtId="0" fontId="16" fillId="0" borderId="0" xfId="7" applyFont="1"/>
    <xf numFmtId="0" fontId="16" fillId="0" borderId="0" xfId="8" applyFont="1" applyAlignment="1">
      <alignment vertical="center" wrapText="1"/>
    </xf>
    <xf numFmtId="0" fontId="68" fillId="0" borderId="0" xfId="8" applyFont="1" applyAlignment="1">
      <alignment vertical="center" wrapText="1"/>
    </xf>
    <xf numFmtId="164" fontId="16" fillId="0" borderId="0" xfId="8" applyNumberFormat="1" applyFont="1" applyAlignment="1">
      <alignment vertical="center" wrapText="1"/>
    </xf>
    <xf numFmtId="3" fontId="16" fillId="0" borderId="0" xfId="8" applyNumberFormat="1" applyFont="1" applyAlignment="1">
      <alignment vertical="center" wrapText="1"/>
    </xf>
    <xf numFmtId="3" fontId="12" fillId="0" borderId="6" xfId="17" applyNumberFormat="1" applyFont="1" applyFill="1" applyBorder="1" applyAlignment="1" applyProtection="1">
      <alignment horizontal="center" vertical="center"/>
    </xf>
    <xf numFmtId="0" fontId="69" fillId="0" borderId="0" xfId="7" applyFont="1" applyAlignment="1">
      <alignment vertical="top" wrapText="1"/>
    </xf>
    <xf numFmtId="3" fontId="66" fillId="0" borderId="0" xfId="8" applyNumberFormat="1" applyFont="1" applyAlignment="1">
      <alignment vertical="center" wrapText="1"/>
    </xf>
    <xf numFmtId="0" fontId="70" fillId="0" borderId="0" xfId="8" applyFont="1" applyFill="1" applyAlignment="1">
      <alignment vertical="center" wrapText="1"/>
    </xf>
    <xf numFmtId="165" fontId="70" fillId="0" borderId="0" xfId="8" applyNumberFormat="1" applyFont="1" applyFill="1" applyAlignment="1">
      <alignment vertical="center" wrapText="1"/>
    </xf>
    <xf numFmtId="3" fontId="70" fillId="0" borderId="0" xfId="8" applyNumberFormat="1" applyFont="1" applyFill="1" applyAlignment="1">
      <alignment vertical="center" wrapText="1"/>
    </xf>
    <xf numFmtId="0" fontId="1" fillId="0" borderId="10" xfId="7" applyFont="1" applyFill="1" applyBorder="1" applyAlignment="1">
      <alignment horizontal="left" wrapText="1"/>
    </xf>
    <xf numFmtId="0" fontId="58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horizontal="left" vertical="top" wrapText="1"/>
    </xf>
    <xf numFmtId="0" fontId="57" fillId="0" borderId="0" xfId="12" applyFont="1" applyFill="1" applyAlignment="1">
      <alignment horizontal="right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34" fillId="0" borderId="0" xfId="6" applyNumberFormat="1" applyFont="1" applyFill="1" applyBorder="1" applyAlignment="1" applyProtection="1">
      <alignment horizontal="right" vertical="center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5" fillId="0" borderId="9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0" fontId="35" fillId="0" borderId="11" xfId="12" applyFont="1" applyFill="1" applyBorder="1" applyAlignment="1">
      <alignment horizontal="center"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14" xfId="12" applyFont="1" applyFill="1" applyBorder="1" applyAlignment="1">
      <alignment horizontal="center" vertical="center" wrapText="1"/>
    </xf>
    <xf numFmtId="0" fontId="35" fillId="0" borderId="8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0" fontId="58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59" fillId="0" borderId="0" xfId="12" applyFont="1" applyFill="1" applyAlignment="1">
      <alignment horizontal="right" vertical="center"/>
    </xf>
    <xf numFmtId="0" fontId="40" fillId="0" borderId="0" xfId="12" applyFont="1" applyFill="1" applyAlignment="1">
      <alignment horizontal="right" vertical="center"/>
    </xf>
    <xf numFmtId="0" fontId="30" fillId="0" borderId="0" xfId="12" applyFont="1" applyFill="1" applyBorder="1" applyAlignment="1">
      <alignment horizontal="center" vertical="center" wrapText="1"/>
    </xf>
    <xf numFmtId="1" fontId="58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64" fillId="0" borderId="9" xfId="9" applyFont="1" applyFill="1" applyBorder="1" applyAlignment="1">
      <alignment horizontal="center" vertical="center" wrapText="1"/>
    </xf>
    <xf numFmtId="0" fontId="64" fillId="0" borderId="10" xfId="9" applyFont="1" applyFill="1" applyBorder="1" applyAlignment="1">
      <alignment horizontal="center" vertical="center" wrapText="1"/>
    </xf>
    <xf numFmtId="0" fontId="64" fillId="0" borderId="8" xfId="9" applyFont="1" applyFill="1" applyBorder="1" applyAlignment="1">
      <alignment horizontal="center" vertical="center" wrapText="1"/>
    </xf>
    <xf numFmtId="0" fontId="64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62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  <protection locked="0"/>
    </xf>
    <xf numFmtId="1" fontId="4" fillId="0" borderId="6" xfId="6" applyNumberFormat="1" applyFont="1" applyFill="1" applyBorder="1" applyAlignment="1" applyProtection="1">
      <alignment horizontal="center" vertical="top" wrapText="1"/>
    </xf>
    <xf numFmtId="1" fontId="62" fillId="0" borderId="0" xfId="6" applyNumberFormat="1" applyFont="1" applyFill="1" applyAlignment="1" applyProtection="1">
      <alignment horizontal="center" vertical="center" wrapText="1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center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58" fillId="0" borderId="0" xfId="17" applyNumberFormat="1" applyFont="1" applyFill="1" applyBorder="1" applyAlignment="1" applyProtection="1">
      <alignment horizontal="right"/>
      <protection locked="0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0" fontId="65" fillId="0" borderId="0" xfId="7" applyFont="1" applyFill="1"/>
    <xf numFmtId="0" fontId="65" fillId="0" borderId="0" xfId="8" applyFont="1" applyFill="1" applyAlignment="1">
      <alignment vertical="center" wrapText="1"/>
    </xf>
    <xf numFmtId="0" fontId="71" fillId="0" borderId="0" xfId="8" applyFont="1" applyFill="1" applyAlignment="1">
      <alignment vertical="center" wrapText="1"/>
    </xf>
    <xf numFmtId="3" fontId="72" fillId="0" borderId="0" xfId="8" applyNumberFormat="1" applyFont="1" applyFill="1" applyAlignment="1">
      <alignment vertical="center" wrapText="1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7" fillId="0" borderId="6" xfId="12" applyFont="1" applyFill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center" vertical="center" wrapText="1"/>
    </xf>
    <xf numFmtId="0" fontId="42" fillId="0" borderId="6" xfId="12" applyFont="1" applyFill="1" applyBorder="1" applyAlignment="1">
      <alignment horizontal="center" vertical="center" wrapText="1"/>
    </xf>
    <xf numFmtId="49" fontId="42" fillId="0" borderId="6" xfId="12" applyNumberFormat="1" applyFont="1" applyFill="1" applyBorder="1" applyAlignment="1">
      <alignment horizontal="center" vertical="center" wrapText="1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70" workbookViewId="0">
      <selection activeCell="K16" sqref="K16"/>
    </sheetView>
  </sheetViews>
  <sheetFormatPr defaultColWidth="8" defaultRowHeight="12.75" x14ac:dyDescent="0.2"/>
  <cols>
    <col min="1" max="1" width="61.28515625" style="2" customWidth="1"/>
    <col min="2" max="3" width="21.28515625" style="17" customWidth="1"/>
    <col min="4" max="5" width="11.5703125" style="2" customWidth="1"/>
    <col min="6" max="16384" width="8" style="2"/>
  </cols>
  <sheetData>
    <row r="1" spans="1:11" ht="18" customHeight="1" x14ac:dyDescent="0.2">
      <c r="B1" s="246"/>
      <c r="C1" s="246"/>
      <c r="D1" s="246"/>
      <c r="E1" s="246"/>
    </row>
    <row r="2" spans="1:11" ht="78" customHeight="1" x14ac:dyDescent="0.2">
      <c r="A2" s="247" t="s">
        <v>70</v>
      </c>
      <c r="B2" s="247"/>
      <c r="C2" s="247"/>
      <c r="D2" s="247"/>
      <c r="E2" s="247"/>
    </row>
    <row r="3" spans="1:11" ht="17.25" customHeight="1" x14ac:dyDescent="0.2">
      <c r="A3" s="247"/>
      <c r="B3" s="247"/>
      <c r="C3" s="247"/>
      <c r="D3" s="247"/>
      <c r="E3" s="247"/>
    </row>
    <row r="4" spans="1:11" s="3" customFormat="1" ht="23.25" customHeight="1" x14ac:dyDescent="0.25">
      <c r="A4" s="252" t="s">
        <v>0</v>
      </c>
      <c r="B4" s="248" t="s">
        <v>125</v>
      </c>
      <c r="C4" s="248" t="s">
        <v>126</v>
      </c>
      <c r="D4" s="250" t="s">
        <v>1</v>
      </c>
      <c r="E4" s="251"/>
    </row>
    <row r="5" spans="1:11" s="3" customFormat="1" ht="27.75" customHeight="1" x14ac:dyDescent="0.25">
      <c r="A5" s="253"/>
      <c r="B5" s="249"/>
      <c r="C5" s="249"/>
      <c r="D5" s="4" t="s">
        <v>2</v>
      </c>
      <c r="E5" s="5" t="s">
        <v>63</v>
      </c>
    </row>
    <row r="6" spans="1:11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1" customHeight="1" x14ac:dyDescent="0.25">
      <c r="A7" s="103" t="s">
        <v>37</v>
      </c>
      <c r="B7" s="121">
        <v>11524</v>
      </c>
      <c r="C7" s="121">
        <v>10103</v>
      </c>
      <c r="D7" s="143">
        <f>C7/B7*100</f>
        <v>87.669212079139186</v>
      </c>
      <c r="E7" s="124">
        <f>C7-B7</f>
        <v>-1421</v>
      </c>
      <c r="K7" s="11"/>
    </row>
    <row r="8" spans="1:11" s="3" customFormat="1" ht="24.75" customHeight="1" x14ac:dyDescent="0.25">
      <c r="A8" s="103" t="s">
        <v>38</v>
      </c>
      <c r="B8" s="121">
        <v>9361</v>
      </c>
      <c r="C8" s="121">
        <v>8520</v>
      </c>
      <c r="D8" s="143">
        <f t="shared" ref="D8:D12" si="0">C8/B8*100</f>
        <v>91.01591710287363</v>
      </c>
      <c r="E8" s="124">
        <f t="shared" ref="E8:E12" si="1">C8-B8</f>
        <v>-841</v>
      </c>
      <c r="K8" s="11"/>
    </row>
    <row r="9" spans="1:11" s="3" customFormat="1" ht="45" customHeight="1" x14ac:dyDescent="0.25">
      <c r="A9" s="104" t="s">
        <v>39</v>
      </c>
      <c r="B9" s="121">
        <v>2229</v>
      </c>
      <c r="C9" s="121">
        <v>2054</v>
      </c>
      <c r="D9" s="143">
        <f t="shared" si="0"/>
        <v>92.148945715567521</v>
      </c>
      <c r="E9" s="124">
        <f t="shared" si="1"/>
        <v>-175</v>
      </c>
      <c r="K9" s="11"/>
    </row>
    <row r="10" spans="1:11" s="3" customFormat="1" ht="27" customHeight="1" x14ac:dyDescent="0.25">
      <c r="A10" s="103" t="s">
        <v>40</v>
      </c>
      <c r="B10" s="121">
        <v>562</v>
      </c>
      <c r="C10" s="14">
        <v>426</v>
      </c>
      <c r="D10" s="143">
        <f t="shared" si="0"/>
        <v>75.80071174377224</v>
      </c>
      <c r="E10" s="124">
        <f t="shared" si="1"/>
        <v>-136</v>
      </c>
      <c r="K10" s="11"/>
    </row>
    <row r="11" spans="1:11" s="3" customFormat="1" ht="45.75" customHeight="1" x14ac:dyDescent="0.25">
      <c r="A11" s="103" t="s">
        <v>31</v>
      </c>
      <c r="B11" s="121">
        <v>1179</v>
      </c>
      <c r="C11" s="14">
        <v>619</v>
      </c>
      <c r="D11" s="143">
        <f t="shared" si="0"/>
        <v>52.502120441051737</v>
      </c>
      <c r="E11" s="124">
        <f t="shared" si="1"/>
        <v>-560</v>
      </c>
      <c r="K11" s="11"/>
    </row>
    <row r="12" spans="1:11" s="3" customFormat="1" ht="42" customHeight="1" x14ac:dyDescent="0.25">
      <c r="A12" s="103" t="s">
        <v>42</v>
      </c>
      <c r="B12" s="121">
        <v>8977</v>
      </c>
      <c r="C12" s="121">
        <v>8358</v>
      </c>
      <c r="D12" s="143">
        <f t="shared" si="0"/>
        <v>93.104600646095577</v>
      </c>
      <c r="E12" s="124">
        <f t="shared" si="1"/>
        <v>-619</v>
      </c>
      <c r="K12" s="11"/>
    </row>
    <row r="13" spans="1:11" s="3" customFormat="1" ht="12.75" customHeight="1" x14ac:dyDescent="0.25">
      <c r="A13" s="254" t="s">
        <v>4</v>
      </c>
      <c r="B13" s="255"/>
      <c r="C13" s="255"/>
      <c r="D13" s="255"/>
      <c r="E13" s="255"/>
      <c r="K13" s="11"/>
    </row>
    <row r="14" spans="1:11" s="3" customFormat="1" ht="15" customHeight="1" x14ac:dyDescent="0.25">
      <c r="A14" s="256"/>
      <c r="B14" s="257"/>
      <c r="C14" s="257"/>
      <c r="D14" s="257"/>
      <c r="E14" s="257"/>
      <c r="K14" s="11"/>
    </row>
    <row r="15" spans="1:11" s="3" customFormat="1" ht="24" customHeight="1" x14ac:dyDescent="0.25">
      <c r="A15" s="252" t="s">
        <v>0</v>
      </c>
      <c r="B15" s="258" t="s">
        <v>127</v>
      </c>
      <c r="C15" s="258" t="s">
        <v>128</v>
      </c>
      <c r="D15" s="250" t="s">
        <v>1</v>
      </c>
      <c r="E15" s="251"/>
      <c r="K15" s="11"/>
    </row>
    <row r="16" spans="1:11" ht="32.25" customHeight="1" x14ac:dyDescent="0.2">
      <c r="A16" s="253"/>
      <c r="B16" s="258"/>
      <c r="C16" s="258"/>
      <c r="D16" s="4" t="s">
        <v>2</v>
      </c>
      <c r="E16" s="5" t="s">
        <v>68</v>
      </c>
      <c r="K16" s="11"/>
    </row>
    <row r="17" spans="1:11" ht="24" customHeight="1" x14ac:dyDescent="0.2">
      <c r="A17" s="103" t="s">
        <v>119</v>
      </c>
      <c r="B17" s="122" t="s">
        <v>117</v>
      </c>
      <c r="C17" s="122">
        <v>1979</v>
      </c>
      <c r="D17" s="230" t="s">
        <v>117</v>
      </c>
      <c r="E17" s="232" t="s">
        <v>117</v>
      </c>
      <c r="K17" s="11"/>
    </row>
    <row r="18" spans="1:11" ht="25.5" customHeight="1" x14ac:dyDescent="0.2">
      <c r="A18" s="1" t="s">
        <v>38</v>
      </c>
      <c r="B18" s="122">
        <v>2970</v>
      </c>
      <c r="C18" s="122">
        <v>1960</v>
      </c>
      <c r="D18" s="15">
        <f t="shared" ref="D18:D19" si="2">C18/B18*100</f>
        <v>65.993265993265993</v>
      </c>
      <c r="E18" s="125">
        <f t="shared" ref="E18:E19" si="3">C18-B18</f>
        <v>-1010</v>
      </c>
      <c r="K18" s="11"/>
    </row>
    <row r="19" spans="1:11" ht="33.75" customHeight="1" x14ac:dyDescent="0.2">
      <c r="A19" s="1" t="s">
        <v>41</v>
      </c>
      <c r="B19" s="122">
        <v>2664</v>
      </c>
      <c r="C19" s="122">
        <v>1696</v>
      </c>
      <c r="D19" s="15">
        <f t="shared" si="2"/>
        <v>63.663663663663662</v>
      </c>
      <c r="E19" s="125">
        <f t="shared" si="3"/>
        <v>-968</v>
      </c>
      <c r="K19" s="11"/>
    </row>
    <row r="20" spans="1:11" ht="40.5" customHeight="1" x14ac:dyDescent="0.2">
      <c r="A20" s="245" t="s">
        <v>118</v>
      </c>
      <c r="B20" s="245"/>
      <c r="C20" s="245"/>
      <c r="D20" s="245"/>
      <c r="E20" s="245"/>
    </row>
  </sheetData>
  <mergeCells count="13">
    <mergeCell ref="A20:E20"/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85" zoomScaleNormal="85" zoomScaleSheetLayoutView="90" workbookViewId="0">
      <selection activeCell="M27" sqref="M27"/>
    </sheetView>
  </sheetViews>
  <sheetFormatPr defaultRowHeight="15.75" x14ac:dyDescent="0.25"/>
  <cols>
    <col min="1" max="1" width="18.7109375" style="72" customWidth="1"/>
    <col min="2" max="3" width="10.7109375" style="72" customWidth="1"/>
    <col min="4" max="4" width="7.7109375" style="72" customWidth="1"/>
    <col min="5" max="6" width="10.140625" style="70" customWidth="1"/>
    <col min="7" max="7" width="7.140625" style="73" customWidth="1"/>
    <col min="8" max="9" width="10.710937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9.5703125" style="73" customWidth="1"/>
    <col min="16" max="16" width="6.28515625" style="73" customWidth="1"/>
    <col min="17" max="18" width="9.28515625" style="70" customWidth="1"/>
    <col min="19" max="19" width="6.42578125" style="73" customWidth="1"/>
    <col min="20" max="20" width="17.140625" style="70" customWidth="1"/>
    <col min="21" max="21" width="9.140625" style="70" customWidth="1"/>
    <col min="22" max="22" width="9.5703125" style="70" customWidth="1"/>
    <col min="23" max="23" width="6.42578125" style="73" customWidth="1"/>
    <col min="24" max="24" width="8.5703125" style="70" customWidth="1"/>
    <col min="25" max="25" width="9.5703125" style="71" customWidth="1"/>
    <col min="26" max="26" width="6.7109375" style="73" customWidth="1"/>
    <col min="27" max="29" width="9.140625" style="70"/>
    <col min="30" max="30" width="10.85546875" style="70" bestFit="1" customWidth="1"/>
    <col min="31" max="251" width="9.140625" style="70"/>
    <col min="252" max="252" width="18.7109375" style="70" customWidth="1"/>
    <col min="253" max="254" width="9.42578125" style="70" customWidth="1"/>
    <col min="255" max="255" width="7.7109375" style="70" customWidth="1"/>
    <col min="256" max="256" width="9.28515625" style="70" customWidth="1"/>
    <col min="257" max="257" width="9.85546875" style="70" customWidth="1"/>
    <col min="258" max="258" width="7.140625" style="70" customWidth="1"/>
    <col min="259" max="259" width="8.5703125" style="70" customWidth="1"/>
    <col min="260" max="260" width="8.85546875" style="70" customWidth="1"/>
    <col min="261" max="261" width="7.140625" style="70" customWidth="1"/>
    <col min="262" max="262" width="9" style="70" customWidth="1"/>
    <col min="263" max="263" width="8.7109375" style="70" customWidth="1"/>
    <col min="264" max="264" width="6.5703125" style="70" customWidth="1"/>
    <col min="265" max="265" width="8.140625" style="70" customWidth="1"/>
    <col min="266" max="266" width="7.5703125" style="70" customWidth="1"/>
    <col min="267" max="267" width="7" style="70" customWidth="1"/>
    <col min="268" max="269" width="8.7109375" style="70" customWidth="1"/>
    <col min="270" max="270" width="7.28515625" style="70" customWidth="1"/>
    <col min="271" max="271" width="8.140625" style="70" customWidth="1"/>
    <col min="272" max="272" width="8.7109375" style="70" customWidth="1"/>
    <col min="273" max="273" width="6.42578125" style="70" customWidth="1"/>
    <col min="274" max="275" width="9.28515625" style="70" customWidth="1"/>
    <col min="276" max="276" width="6.42578125" style="70" customWidth="1"/>
    <col min="277" max="278" width="9.5703125" style="70" customWidth="1"/>
    <col min="279" max="279" width="6.42578125" style="70" customWidth="1"/>
    <col min="280" max="281" width="9.5703125" style="70" customWidth="1"/>
    <col min="282" max="282" width="6.7109375" style="70" customWidth="1"/>
    <col min="283" max="285" width="9.140625" style="70"/>
    <col min="286" max="286" width="10.85546875" style="70" bestFit="1" customWidth="1"/>
    <col min="287" max="507" width="9.140625" style="70"/>
    <col min="508" max="508" width="18.7109375" style="70" customWidth="1"/>
    <col min="509" max="510" width="9.42578125" style="70" customWidth="1"/>
    <col min="511" max="511" width="7.7109375" style="70" customWidth="1"/>
    <col min="512" max="512" width="9.28515625" style="70" customWidth="1"/>
    <col min="513" max="513" width="9.85546875" style="70" customWidth="1"/>
    <col min="514" max="514" width="7.140625" style="70" customWidth="1"/>
    <col min="515" max="515" width="8.5703125" style="70" customWidth="1"/>
    <col min="516" max="516" width="8.85546875" style="70" customWidth="1"/>
    <col min="517" max="517" width="7.140625" style="70" customWidth="1"/>
    <col min="518" max="518" width="9" style="70" customWidth="1"/>
    <col min="519" max="519" width="8.7109375" style="70" customWidth="1"/>
    <col min="520" max="520" width="6.5703125" style="70" customWidth="1"/>
    <col min="521" max="521" width="8.140625" style="70" customWidth="1"/>
    <col min="522" max="522" width="7.5703125" style="70" customWidth="1"/>
    <col min="523" max="523" width="7" style="70" customWidth="1"/>
    <col min="524" max="525" width="8.7109375" style="70" customWidth="1"/>
    <col min="526" max="526" width="7.28515625" style="70" customWidth="1"/>
    <col min="527" max="527" width="8.140625" style="70" customWidth="1"/>
    <col min="528" max="528" width="8.7109375" style="70" customWidth="1"/>
    <col min="529" max="529" width="6.42578125" style="70" customWidth="1"/>
    <col min="530" max="531" width="9.28515625" style="70" customWidth="1"/>
    <col min="532" max="532" width="6.42578125" style="70" customWidth="1"/>
    <col min="533" max="534" width="9.5703125" style="70" customWidth="1"/>
    <col min="535" max="535" width="6.42578125" style="70" customWidth="1"/>
    <col min="536" max="537" width="9.5703125" style="70" customWidth="1"/>
    <col min="538" max="538" width="6.7109375" style="70" customWidth="1"/>
    <col min="539" max="541" width="9.140625" style="70"/>
    <col min="542" max="542" width="10.85546875" style="70" bestFit="1" customWidth="1"/>
    <col min="543" max="763" width="9.140625" style="70"/>
    <col min="764" max="764" width="18.7109375" style="70" customWidth="1"/>
    <col min="765" max="766" width="9.42578125" style="70" customWidth="1"/>
    <col min="767" max="767" width="7.7109375" style="70" customWidth="1"/>
    <col min="768" max="768" width="9.28515625" style="70" customWidth="1"/>
    <col min="769" max="769" width="9.85546875" style="70" customWidth="1"/>
    <col min="770" max="770" width="7.140625" style="70" customWidth="1"/>
    <col min="771" max="771" width="8.5703125" style="70" customWidth="1"/>
    <col min="772" max="772" width="8.85546875" style="70" customWidth="1"/>
    <col min="773" max="773" width="7.140625" style="70" customWidth="1"/>
    <col min="774" max="774" width="9" style="70" customWidth="1"/>
    <col min="775" max="775" width="8.7109375" style="70" customWidth="1"/>
    <col min="776" max="776" width="6.5703125" style="70" customWidth="1"/>
    <col min="777" max="777" width="8.140625" style="70" customWidth="1"/>
    <col min="778" max="778" width="7.5703125" style="70" customWidth="1"/>
    <col min="779" max="779" width="7" style="70" customWidth="1"/>
    <col min="780" max="781" width="8.7109375" style="70" customWidth="1"/>
    <col min="782" max="782" width="7.28515625" style="70" customWidth="1"/>
    <col min="783" max="783" width="8.140625" style="70" customWidth="1"/>
    <col min="784" max="784" width="8.7109375" style="70" customWidth="1"/>
    <col min="785" max="785" width="6.42578125" style="70" customWidth="1"/>
    <col min="786" max="787" width="9.28515625" style="70" customWidth="1"/>
    <col min="788" max="788" width="6.42578125" style="70" customWidth="1"/>
    <col min="789" max="790" width="9.5703125" style="70" customWidth="1"/>
    <col min="791" max="791" width="6.42578125" style="70" customWidth="1"/>
    <col min="792" max="793" width="9.5703125" style="70" customWidth="1"/>
    <col min="794" max="794" width="6.7109375" style="70" customWidth="1"/>
    <col min="795" max="797" width="9.140625" style="70"/>
    <col min="798" max="798" width="10.85546875" style="70" bestFit="1" customWidth="1"/>
    <col min="799" max="1019" width="9.140625" style="70"/>
    <col min="1020" max="1020" width="18.7109375" style="70" customWidth="1"/>
    <col min="1021" max="1022" width="9.42578125" style="70" customWidth="1"/>
    <col min="1023" max="1023" width="7.7109375" style="70" customWidth="1"/>
    <col min="1024" max="1024" width="9.28515625" style="70" customWidth="1"/>
    <col min="1025" max="1025" width="9.85546875" style="70" customWidth="1"/>
    <col min="1026" max="1026" width="7.140625" style="70" customWidth="1"/>
    <col min="1027" max="1027" width="8.5703125" style="70" customWidth="1"/>
    <col min="1028" max="1028" width="8.85546875" style="70" customWidth="1"/>
    <col min="1029" max="1029" width="7.140625" style="70" customWidth="1"/>
    <col min="1030" max="1030" width="9" style="70" customWidth="1"/>
    <col min="1031" max="1031" width="8.7109375" style="70" customWidth="1"/>
    <col min="1032" max="1032" width="6.5703125" style="70" customWidth="1"/>
    <col min="1033" max="1033" width="8.140625" style="70" customWidth="1"/>
    <col min="1034" max="1034" width="7.5703125" style="70" customWidth="1"/>
    <col min="1035" max="1035" width="7" style="70" customWidth="1"/>
    <col min="1036" max="1037" width="8.7109375" style="70" customWidth="1"/>
    <col min="1038" max="1038" width="7.28515625" style="70" customWidth="1"/>
    <col min="1039" max="1039" width="8.140625" style="70" customWidth="1"/>
    <col min="1040" max="1040" width="8.7109375" style="70" customWidth="1"/>
    <col min="1041" max="1041" width="6.42578125" style="70" customWidth="1"/>
    <col min="1042" max="1043" width="9.28515625" style="70" customWidth="1"/>
    <col min="1044" max="1044" width="6.42578125" style="70" customWidth="1"/>
    <col min="1045" max="1046" width="9.5703125" style="70" customWidth="1"/>
    <col min="1047" max="1047" width="6.42578125" style="70" customWidth="1"/>
    <col min="1048" max="1049" width="9.5703125" style="70" customWidth="1"/>
    <col min="1050" max="1050" width="6.7109375" style="70" customWidth="1"/>
    <col min="1051" max="1053" width="9.140625" style="70"/>
    <col min="1054" max="1054" width="10.85546875" style="70" bestFit="1" customWidth="1"/>
    <col min="1055" max="1275" width="9.140625" style="70"/>
    <col min="1276" max="1276" width="18.7109375" style="70" customWidth="1"/>
    <col min="1277" max="1278" width="9.42578125" style="70" customWidth="1"/>
    <col min="1279" max="1279" width="7.7109375" style="70" customWidth="1"/>
    <col min="1280" max="1280" width="9.28515625" style="70" customWidth="1"/>
    <col min="1281" max="1281" width="9.85546875" style="70" customWidth="1"/>
    <col min="1282" max="1282" width="7.140625" style="70" customWidth="1"/>
    <col min="1283" max="1283" width="8.5703125" style="70" customWidth="1"/>
    <col min="1284" max="1284" width="8.85546875" style="70" customWidth="1"/>
    <col min="1285" max="1285" width="7.140625" style="70" customWidth="1"/>
    <col min="1286" max="1286" width="9" style="70" customWidth="1"/>
    <col min="1287" max="1287" width="8.7109375" style="70" customWidth="1"/>
    <col min="1288" max="1288" width="6.5703125" style="70" customWidth="1"/>
    <col min="1289" max="1289" width="8.140625" style="70" customWidth="1"/>
    <col min="1290" max="1290" width="7.5703125" style="70" customWidth="1"/>
    <col min="1291" max="1291" width="7" style="70" customWidth="1"/>
    <col min="1292" max="1293" width="8.7109375" style="70" customWidth="1"/>
    <col min="1294" max="1294" width="7.28515625" style="70" customWidth="1"/>
    <col min="1295" max="1295" width="8.140625" style="70" customWidth="1"/>
    <col min="1296" max="1296" width="8.7109375" style="70" customWidth="1"/>
    <col min="1297" max="1297" width="6.42578125" style="70" customWidth="1"/>
    <col min="1298" max="1299" width="9.28515625" style="70" customWidth="1"/>
    <col min="1300" max="1300" width="6.42578125" style="70" customWidth="1"/>
    <col min="1301" max="1302" width="9.5703125" style="70" customWidth="1"/>
    <col min="1303" max="1303" width="6.42578125" style="70" customWidth="1"/>
    <col min="1304" max="1305" width="9.5703125" style="70" customWidth="1"/>
    <col min="1306" max="1306" width="6.7109375" style="70" customWidth="1"/>
    <col min="1307" max="1309" width="9.140625" style="70"/>
    <col min="1310" max="1310" width="10.85546875" style="70" bestFit="1" customWidth="1"/>
    <col min="1311" max="1531" width="9.140625" style="70"/>
    <col min="1532" max="1532" width="18.7109375" style="70" customWidth="1"/>
    <col min="1533" max="1534" width="9.42578125" style="70" customWidth="1"/>
    <col min="1535" max="1535" width="7.7109375" style="70" customWidth="1"/>
    <col min="1536" max="1536" width="9.28515625" style="70" customWidth="1"/>
    <col min="1537" max="1537" width="9.85546875" style="70" customWidth="1"/>
    <col min="1538" max="1538" width="7.140625" style="70" customWidth="1"/>
    <col min="1539" max="1539" width="8.5703125" style="70" customWidth="1"/>
    <col min="1540" max="1540" width="8.85546875" style="70" customWidth="1"/>
    <col min="1541" max="1541" width="7.140625" style="70" customWidth="1"/>
    <col min="1542" max="1542" width="9" style="70" customWidth="1"/>
    <col min="1543" max="1543" width="8.7109375" style="70" customWidth="1"/>
    <col min="1544" max="1544" width="6.5703125" style="70" customWidth="1"/>
    <col min="1545" max="1545" width="8.140625" style="70" customWidth="1"/>
    <col min="1546" max="1546" width="7.5703125" style="70" customWidth="1"/>
    <col min="1547" max="1547" width="7" style="70" customWidth="1"/>
    <col min="1548" max="1549" width="8.7109375" style="70" customWidth="1"/>
    <col min="1550" max="1550" width="7.28515625" style="70" customWidth="1"/>
    <col min="1551" max="1551" width="8.140625" style="70" customWidth="1"/>
    <col min="1552" max="1552" width="8.7109375" style="70" customWidth="1"/>
    <col min="1553" max="1553" width="6.42578125" style="70" customWidth="1"/>
    <col min="1554" max="1555" width="9.28515625" style="70" customWidth="1"/>
    <col min="1556" max="1556" width="6.42578125" style="70" customWidth="1"/>
    <col min="1557" max="1558" width="9.5703125" style="70" customWidth="1"/>
    <col min="1559" max="1559" width="6.42578125" style="70" customWidth="1"/>
    <col min="1560" max="1561" width="9.5703125" style="70" customWidth="1"/>
    <col min="1562" max="1562" width="6.7109375" style="70" customWidth="1"/>
    <col min="1563" max="1565" width="9.140625" style="70"/>
    <col min="1566" max="1566" width="10.85546875" style="70" bestFit="1" customWidth="1"/>
    <col min="1567" max="1787" width="9.140625" style="70"/>
    <col min="1788" max="1788" width="18.7109375" style="70" customWidth="1"/>
    <col min="1789" max="1790" width="9.42578125" style="70" customWidth="1"/>
    <col min="1791" max="1791" width="7.7109375" style="70" customWidth="1"/>
    <col min="1792" max="1792" width="9.28515625" style="70" customWidth="1"/>
    <col min="1793" max="1793" width="9.85546875" style="70" customWidth="1"/>
    <col min="1794" max="1794" width="7.140625" style="70" customWidth="1"/>
    <col min="1795" max="1795" width="8.5703125" style="70" customWidth="1"/>
    <col min="1796" max="1796" width="8.85546875" style="70" customWidth="1"/>
    <col min="1797" max="1797" width="7.140625" style="70" customWidth="1"/>
    <col min="1798" max="1798" width="9" style="70" customWidth="1"/>
    <col min="1799" max="1799" width="8.7109375" style="70" customWidth="1"/>
    <col min="1800" max="1800" width="6.5703125" style="70" customWidth="1"/>
    <col min="1801" max="1801" width="8.140625" style="70" customWidth="1"/>
    <col min="1802" max="1802" width="7.5703125" style="70" customWidth="1"/>
    <col min="1803" max="1803" width="7" style="70" customWidth="1"/>
    <col min="1804" max="1805" width="8.7109375" style="70" customWidth="1"/>
    <col min="1806" max="1806" width="7.28515625" style="70" customWidth="1"/>
    <col min="1807" max="1807" width="8.140625" style="70" customWidth="1"/>
    <col min="1808" max="1808" width="8.7109375" style="70" customWidth="1"/>
    <col min="1809" max="1809" width="6.42578125" style="70" customWidth="1"/>
    <col min="1810" max="1811" width="9.28515625" style="70" customWidth="1"/>
    <col min="1812" max="1812" width="6.42578125" style="70" customWidth="1"/>
    <col min="1813" max="1814" width="9.5703125" style="70" customWidth="1"/>
    <col min="1815" max="1815" width="6.42578125" style="70" customWidth="1"/>
    <col min="1816" max="1817" width="9.5703125" style="70" customWidth="1"/>
    <col min="1818" max="1818" width="6.7109375" style="70" customWidth="1"/>
    <col min="1819" max="1821" width="9.140625" style="70"/>
    <col min="1822" max="1822" width="10.85546875" style="70" bestFit="1" customWidth="1"/>
    <col min="1823" max="2043" width="9.140625" style="70"/>
    <col min="2044" max="2044" width="18.7109375" style="70" customWidth="1"/>
    <col min="2045" max="2046" width="9.42578125" style="70" customWidth="1"/>
    <col min="2047" max="2047" width="7.7109375" style="70" customWidth="1"/>
    <col min="2048" max="2048" width="9.28515625" style="70" customWidth="1"/>
    <col min="2049" max="2049" width="9.85546875" style="70" customWidth="1"/>
    <col min="2050" max="2050" width="7.140625" style="70" customWidth="1"/>
    <col min="2051" max="2051" width="8.5703125" style="70" customWidth="1"/>
    <col min="2052" max="2052" width="8.85546875" style="70" customWidth="1"/>
    <col min="2053" max="2053" width="7.140625" style="70" customWidth="1"/>
    <col min="2054" max="2054" width="9" style="70" customWidth="1"/>
    <col min="2055" max="2055" width="8.7109375" style="70" customWidth="1"/>
    <col min="2056" max="2056" width="6.5703125" style="70" customWidth="1"/>
    <col min="2057" max="2057" width="8.140625" style="70" customWidth="1"/>
    <col min="2058" max="2058" width="7.5703125" style="70" customWidth="1"/>
    <col min="2059" max="2059" width="7" style="70" customWidth="1"/>
    <col min="2060" max="2061" width="8.7109375" style="70" customWidth="1"/>
    <col min="2062" max="2062" width="7.28515625" style="70" customWidth="1"/>
    <col min="2063" max="2063" width="8.140625" style="70" customWidth="1"/>
    <col min="2064" max="2064" width="8.7109375" style="70" customWidth="1"/>
    <col min="2065" max="2065" width="6.42578125" style="70" customWidth="1"/>
    <col min="2066" max="2067" width="9.28515625" style="70" customWidth="1"/>
    <col min="2068" max="2068" width="6.42578125" style="70" customWidth="1"/>
    <col min="2069" max="2070" width="9.5703125" style="70" customWidth="1"/>
    <col min="2071" max="2071" width="6.42578125" style="70" customWidth="1"/>
    <col min="2072" max="2073" width="9.5703125" style="70" customWidth="1"/>
    <col min="2074" max="2074" width="6.7109375" style="70" customWidth="1"/>
    <col min="2075" max="2077" width="9.140625" style="70"/>
    <col min="2078" max="2078" width="10.85546875" style="70" bestFit="1" customWidth="1"/>
    <col min="2079" max="2299" width="9.140625" style="70"/>
    <col min="2300" max="2300" width="18.7109375" style="70" customWidth="1"/>
    <col min="2301" max="2302" width="9.42578125" style="70" customWidth="1"/>
    <col min="2303" max="2303" width="7.7109375" style="70" customWidth="1"/>
    <col min="2304" max="2304" width="9.28515625" style="70" customWidth="1"/>
    <col min="2305" max="2305" width="9.85546875" style="70" customWidth="1"/>
    <col min="2306" max="2306" width="7.140625" style="70" customWidth="1"/>
    <col min="2307" max="2307" width="8.5703125" style="70" customWidth="1"/>
    <col min="2308" max="2308" width="8.85546875" style="70" customWidth="1"/>
    <col min="2309" max="2309" width="7.140625" style="70" customWidth="1"/>
    <col min="2310" max="2310" width="9" style="70" customWidth="1"/>
    <col min="2311" max="2311" width="8.7109375" style="70" customWidth="1"/>
    <col min="2312" max="2312" width="6.5703125" style="70" customWidth="1"/>
    <col min="2313" max="2313" width="8.140625" style="70" customWidth="1"/>
    <col min="2314" max="2314" width="7.5703125" style="70" customWidth="1"/>
    <col min="2315" max="2315" width="7" style="70" customWidth="1"/>
    <col min="2316" max="2317" width="8.7109375" style="70" customWidth="1"/>
    <col min="2318" max="2318" width="7.28515625" style="70" customWidth="1"/>
    <col min="2319" max="2319" width="8.140625" style="70" customWidth="1"/>
    <col min="2320" max="2320" width="8.7109375" style="70" customWidth="1"/>
    <col min="2321" max="2321" width="6.42578125" style="70" customWidth="1"/>
    <col min="2322" max="2323" width="9.28515625" style="70" customWidth="1"/>
    <col min="2324" max="2324" width="6.42578125" style="70" customWidth="1"/>
    <col min="2325" max="2326" width="9.5703125" style="70" customWidth="1"/>
    <col min="2327" max="2327" width="6.42578125" style="70" customWidth="1"/>
    <col min="2328" max="2329" width="9.5703125" style="70" customWidth="1"/>
    <col min="2330" max="2330" width="6.7109375" style="70" customWidth="1"/>
    <col min="2331" max="2333" width="9.140625" style="70"/>
    <col min="2334" max="2334" width="10.85546875" style="70" bestFit="1" customWidth="1"/>
    <col min="2335" max="2555" width="9.140625" style="70"/>
    <col min="2556" max="2556" width="18.7109375" style="70" customWidth="1"/>
    <col min="2557" max="2558" width="9.42578125" style="70" customWidth="1"/>
    <col min="2559" max="2559" width="7.7109375" style="70" customWidth="1"/>
    <col min="2560" max="2560" width="9.28515625" style="70" customWidth="1"/>
    <col min="2561" max="2561" width="9.85546875" style="70" customWidth="1"/>
    <col min="2562" max="2562" width="7.140625" style="70" customWidth="1"/>
    <col min="2563" max="2563" width="8.5703125" style="70" customWidth="1"/>
    <col min="2564" max="2564" width="8.85546875" style="70" customWidth="1"/>
    <col min="2565" max="2565" width="7.140625" style="70" customWidth="1"/>
    <col min="2566" max="2566" width="9" style="70" customWidth="1"/>
    <col min="2567" max="2567" width="8.7109375" style="70" customWidth="1"/>
    <col min="2568" max="2568" width="6.5703125" style="70" customWidth="1"/>
    <col min="2569" max="2569" width="8.140625" style="70" customWidth="1"/>
    <col min="2570" max="2570" width="7.5703125" style="70" customWidth="1"/>
    <col min="2571" max="2571" width="7" style="70" customWidth="1"/>
    <col min="2572" max="2573" width="8.7109375" style="70" customWidth="1"/>
    <col min="2574" max="2574" width="7.28515625" style="70" customWidth="1"/>
    <col min="2575" max="2575" width="8.140625" style="70" customWidth="1"/>
    <col min="2576" max="2576" width="8.7109375" style="70" customWidth="1"/>
    <col min="2577" max="2577" width="6.42578125" style="70" customWidth="1"/>
    <col min="2578" max="2579" width="9.28515625" style="70" customWidth="1"/>
    <col min="2580" max="2580" width="6.42578125" style="70" customWidth="1"/>
    <col min="2581" max="2582" width="9.5703125" style="70" customWidth="1"/>
    <col min="2583" max="2583" width="6.42578125" style="70" customWidth="1"/>
    <col min="2584" max="2585" width="9.5703125" style="70" customWidth="1"/>
    <col min="2586" max="2586" width="6.7109375" style="70" customWidth="1"/>
    <col min="2587" max="2589" width="9.140625" style="70"/>
    <col min="2590" max="2590" width="10.85546875" style="70" bestFit="1" customWidth="1"/>
    <col min="2591" max="2811" width="9.140625" style="70"/>
    <col min="2812" max="2812" width="18.7109375" style="70" customWidth="1"/>
    <col min="2813" max="2814" width="9.42578125" style="70" customWidth="1"/>
    <col min="2815" max="2815" width="7.7109375" style="70" customWidth="1"/>
    <col min="2816" max="2816" width="9.28515625" style="70" customWidth="1"/>
    <col min="2817" max="2817" width="9.85546875" style="70" customWidth="1"/>
    <col min="2818" max="2818" width="7.140625" style="70" customWidth="1"/>
    <col min="2819" max="2819" width="8.5703125" style="70" customWidth="1"/>
    <col min="2820" max="2820" width="8.85546875" style="70" customWidth="1"/>
    <col min="2821" max="2821" width="7.140625" style="70" customWidth="1"/>
    <col min="2822" max="2822" width="9" style="70" customWidth="1"/>
    <col min="2823" max="2823" width="8.7109375" style="70" customWidth="1"/>
    <col min="2824" max="2824" width="6.5703125" style="70" customWidth="1"/>
    <col min="2825" max="2825" width="8.140625" style="70" customWidth="1"/>
    <col min="2826" max="2826" width="7.5703125" style="70" customWidth="1"/>
    <col min="2827" max="2827" width="7" style="70" customWidth="1"/>
    <col min="2828" max="2829" width="8.7109375" style="70" customWidth="1"/>
    <col min="2830" max="2830" width="7.28515625" style="70" customWidth="1"/>
    <col min="2831" max="2831" width="8.140625" style="70" customWidth="1"/>
    <col min="2832" max="2832" width="8.7109375" style="70" customWidth="1"/>
    <col min="2833" max="2833" width="6.42578125" style="70" customWidth="1"/>
    <col min="2834" max="2835" width="9.28515625" style="70" customWidth="1"/>
    <col min="2836" max="2836" width="6.42578125" style="70" customWidth="1"/>
    <col min="2837" max="2838" width="9.5703125" style="70" customWidth="1"/>
    <col min="2839" max="2839" width="6.42578125" style="70" customWidth="1"/>
    <col min="2840" max="2841" width="9.5703125" style="70" customWidth="1"/>
    <col min="2842" max="2842" width="6.7109375" style="70" customWidth="1"/>
    <col min="2843" max="2845" width="9.140625" style="70"/>
    <col min="2846" max="2846" width="10.85546875" style="70" bestFit="1" customWidth="1"/>
    <col min="2847" max="3067" width="9.140625" style="70"/>
    <col min="3068" max="3068" width="18.7109375" style="70" customWidth="1"/>
    <col min="3069" max="3070" width="9.42578125" style="70" customWidth="1"/>
    <col min="3071" max="3071" width="7.7109375" style="70" customWidth="1"/>
    <col min="3072" max="3072" width="9.28515625" style="70" customWidth="1"/>
    <col min="3073" max="3073" width="9.85546875" style="70" customWidth="1"/>
    <col min="3074" max="3074" width="7.140625" style="70" customWidth="1"/>
    <col min="3075" max="3075" width="8.5703125" style="70" customWidth="1"/>
    <col min="3076" max="3076" width="8.85546875" style="70" customWidth="1"/>
    <col min="3077" max="3077" width="7.140625" style="70" customWidth="1"/>
    <col min="3078" max="3078" width="9" style="70" customWidth="1"/>
    <col min="3079" max="3079" width="8.7109375" style="70" customWidth="1"/>
    <col min="3080" max="3080" width="6.5703125" style="70" customWidth="1"/>
    <col min="3081" max="3081" width="8.140625" style="70" customWidth="1"/>
    <col min="3082" max="3082" width="7.5703125" style="70" customWidth="1"/>
    <col min="3083" max="3083" width="7" style="70" customWidth="1"/>
    <col min="3084" max="3085" width="8.7109375" style="70" customWidth="1"/>
    <col min="3086" max="3086" width="7.28515625" style="70" customWidth="1"/>
    <col min="3087" max="3087" width="8.140625" style="70" customWidth="1"/>
    <col min="3088" max="3088" width="8.7109375" style="70" customWidth="1"/>
    <col min="3089" max="3089" width="6.42578125" style="70" customWidth="1"/>
    <col min="3090" max="3091" width="9.28515625" style="70" customWidth="1"/>
    <col min="3092" max="3092" width="6.42578125" style="70" customWidth="1"/>
    <col min="3093" max="3094" width="9.5703125" style="70" customWidth="1"/>
    <col min="3095" max="3095" width="6.42578125" style="70" customWidth="1"/>
    <col min="3096" max="3097" width="9.5703125" style="70" customWidth="1"/>
    <col min="3098" max="3098" width="6.7109375" style="70" customWidth="1"/>
    <col min="3099" max="3101" width="9.140625" style="70"/>
    <col min="3102" max="3102" width="10.85546875" style="70" bestFit="1" customWidth="1"/>
    <col min="3103" max="3323" width="9.140625" style="70"/>
    <col min="3324" max="3324" width="18.7109375" style="70" customWidth="1"/>
    <col min="3325" max="3326" width="9.42578125" style="70" customWidth="1"/>
    <col min="3327" max="3327" width="7.7109375" style="70" customWidth="1"/>
    <col min="3328" max="3328" width="9.28515625" style="70" customWidth="1"/>
    <col min="3329" max="3329" width="9.85546875" style="70" customWidth="1"/>
    <col min="3330" max="3330" width="7.140625" style="70" customWidth="1"/>
    <col min="3331" max="3331" width="8.5703125" style="70" customWidth="1"/>
    <col min="3332" max="3332" width="8.85546875" style="70" customWidth="1"/>
    <col min="3333" max="3333" width="7.140625" style="70" customWidth="1"/>
    <col min="3334" max="3334" width="9" style="70" customWidth="1"/>
    <col min="3335" max="3335" width="8.7109375" style="70" customWidth="1"/>
    <col min="3336" max="3336" width="6.5703125" style="70" customWidth="1"/>
    <col min="3337" max="3337" width="8.140625" style="70" customWidth="1"/>
    <col min="3338" max="3338" width="7.5703125" style="70" customWidth="1"/>
    <col min="3339" max="3339" width="7" style="70" customWidth="1"/>
    <col min="3340" max="3341" width="8.7109375" style="70" customWidth="1"/>
    <col min="3342" max="3342" width="7.28515625" style="70" customWidth="1"/>
    <col min="3343" max="3343" width="8.140625" style="70" customWidth="1"/>
    <col min="3344" max="3344" width="8.7109375" style="70" customWidth="1"/>
    <col min="3345" max="3345" width="6.42578125" style="70" customWidth="1"/>
    <col min="3346" max="3347" width="9.28515625" style="70" customWidth="1"/>
    <col min="3348" max="3348" width="6.42578125" style="70" customWidth="1"/>
    <col min="3349" max="3350" width="9.5703125" style="70" customWidth="1"/>
    <col min="3351" max="3351" width="6.42578125" style="70" customWidth="1"/>
    <col min="3352" max="3353" width="9.5703125" style="70" customWidth="1"/>
    <col min="3354" max="3354" width="6.7109375" style="70" customWidth="1"/>
    <col min="3355" max="3357" width="9.140625" style="70"/>
    <col min="3358" max="3358" width="10.85546875" style="70" bestFit="1" customWidth="1"/>
    <col min="3359" max="3579" width="9.140625" style="70"/>
    <col min="3580" max="3580" width="18.7109375" style="70" customWidth="1"/>
    <col min="3581" max="3582" width="9.42578125" style="70" customWidth="1"/>
    <col min="3583" max="3583" width="7.7109375" style="70" customWidth="1"/>
    <col min="3584" max="3584" width="9.28515625" style="70" customWidth="1"/>
    <col min="3585" max="3585" width="9.85546875" style="70" customWidth="1"/>
    <col min="3586" max="3586" width="7.140625" style="70" customWidth="1"/>
    <col min="3587" max="3587" width="8.5703125" style="70" customWidth="1"/>
    <col min="3588" max="3588" width="8.85546875" style="70" customWidth="1"/>
    <col min="3589" max="3589" width="7.140625" style="70" customWidth="1"/>
    <col min="3590" max="3590" width="9" style="70" customWidth="1"/>
    <col min="3591" max="3591" width="8.7109375" style="70" customWidth="1"/>
    <col min="3592" max="3592" width="6.5703125" style="70" customWidth="1"/>
    <col min="3593" max="3593" width="8.140625" style="70" customWidth="1"/>
    <col min="3594" max="3594" width="7.5703125" style="70" customWidth="1"/>
    <col min="3595" max="3595" width="7" style="70" customWidth="1"/>
    <col min="3596" max="3597" width="8.7109375" style="70" customWidth="1"/>
    <col min="3598" max="3598" width="7.28515625" style="70" customWidth="1"/>
    <col min="3599" max="3599" width="8.140625" style="70" customWidth="1"/>
    <col min="3600" max="3600" width="8.7109375" style="70" customWidth="1"/>
    <col min="3601" max="3601" width="6.42578125" style="70" customWidth="1"/>
    <col min="3602" max="3603" width="9.28515625" style="70" customWidth="1"/>
    <col min="3604" max="3604" width="6.42578125" style="70" customWidth="1"/>
    <col min="3605" max="3606" width="9.5703125" style="70" customWidth="1"/>
    <col min="3607" max="3607" width="6.42578125" style="70" customWidth="1"/>
    <col min="3608" max="3609" width="9.5703125" style="70" customWidth="1"/>
    <col min="3610" max="3610" width="6.7109375" style="70" customWidth="1"/>
    <col min="3611" max="3613" width="9.140625" style="70"/>
    <col min="3614" max="3614" width="10.85546875" style="70" bestFit="1" customWidth="1"/>
    <col min="3615" max="3835" width="9.140625" style="70"/>
    <col min="3836" max="3836" width="18.7109375" style="70" customWidth="1"/>
    <col min="3837" max="3838" width="9.42578125" style="70" customWidth="1"/>
    <col min="3839" max="3839" width="7.7109375" style="70" customWidth="1"/>
    <col min="3840" max="3840" width="9.28515625" style="70" customWidth="1"/>
    <col min="3841" max="3841" width="9.85546875" style="70" customWidth="1"/>
    <col min="3842" max="3842" width="7.140625" style="70" customWidth="1"/>
    <col min="3843" max="3843" width="8.5703125" style="70" customWidth="1"/>
    <col min="3844" max="3844" width="8.85546875" style="70" customWidth="1"/>
    <col min="3845" max="3845" width="7.140625" style="70" customWidth="1"/>
    <col min="3846" max="3846" width="9" style="70" customWidth="1"/>
    <col min="3847" max="3847" width="8.7109375" style="70" customWidth="1"/>
    <col min="3848" max="3848" width="6.5703125" style="70" customWidth="1"/>
    <col min="3849" max="3849" width="8.140625" style="70" customWidth="1"/>
    <col min="3850" max="3850" width="7.5703125" style="70" customWidth="1"/>
    <col min="3851" max="3851" width="7" style="70" customWidth="1"/>
    <col min="3852" max="3853" width="8.7109375" style="70" customWidth="1"/>
    <col min="3854" max="3854" width="7.28515625" style="70" customWidth="1"/>
    <col min="3855" max="3855" width="8.140625" style="70" customWidth="1"/>
    <col min="3856" max="3856" width="8.7109375" style="70" customWidth="1"/>
    <col min="3857" max="3857" width="6.42578125" style="70" customWidth="1"/>
    <col min="3858" max="3859" width="9.28515625" style="70" customWidth="1"/>
    <col min="3860" max="3860" width="6.42578125" style="70" customWidth="1"/>
    <col min="3861" max="3862" width="9.5703125" style="70" customWidth="1"/>
    <col min="3863" max="3863" width="6.42578125" style="70" customWidth="1"/>
    <col min="3864" max="3865" width="9.5703125" style="70" customWidth="1"/>
    <col min="3866" max="3866" width="6.7109375" style="70" customWidth="1"/>
    <col min="3867" max="3869" width="9.140625" style="70"/>
    <col min="3870" max="3870" width="10.85546875" style="70" bestFit="1" customWidth="1"/>
    <col min="3871" max="4091" width="9.140625" style="70"/>
    <col min="4092" max="4092" width="18.7109375" style="70" customWidth="1"/>
    <col min="4093" max="4094" width="9.42578125" style="70" customWidth="1"/>
    <col min="4095" max="4095" width="7.7109375" style="70" customWidth="1"/>
    <col min="4096" max="4096" width="9.28515625" style="70" customWidth="1"/>
    <col min="4097" max="4097" width="9.85546875" style="70" customWidth="1"/>
    <col min="4098" max="4098" width="7.140625" style="70" customWidth="1"/>
    <col min="4099" max="4099" width="8.5703125" style="70" customWidth="1"/>
    <col min="4100" max="4100" width="8.85546875" style="70" customWidth="1"/>
    <col min="4101" max="4101" width="7.140625" style="70" customWidth="1"/>
    <col min="4102" max="4102" width="9" style="70" customWidth="1"/>
    <col min="4103" max="4103" width="8.7109375" style="70" customWidth="1"/>
    <col min="4104" max="4104" width="6.5703125" style="70" customWidth="1"/>
    <col min="4105" max="4105" width="8.140625" style="70" customWidth="1"/>
    <col min="4106" max="4106" width="7.5703125" style="70" customWidth="1"/>
    <col min="4107" max="4107" width="7" style="70" customWidth="1"/>
    <col min="4108" max="4109" width="8.7109375" style="70" customWidth="1"/>
    <col min="4110" max="4110" width="7.28515625" style="70" customWidth="1"/>
    <col min="4111" max="4111" width="8.140625" style="70" customWidth="1"/>
    <col min="4112" max="4112" width="8.7109375" style="70" customWidth="1"/>
    <col min="4113" max="4113" width="6.42578125" style="70" customWidth="1"/>
    <col min="4114" max="4115" width="9.28515625" style="70" customWidth="1"/>
    <col min="4116" max="4116" width="6.42578125" style="70" customWidth="1"/>
    <col min="4117" max="4118" width="9.5703125" style="70" customWidth="1"/>
    <col min="4119" max="4119" width="6.42578125" style="70" customWidth="1"/>
    <col min="4120" max="4121" width="9.5703125" style="70" customWidth="1"/>
    <col min="4122" max="4122" width="6.7109375" style="70" customWidth="1"/>
    <col min="4123" max="4125" width="9.140625" style="70"/>
    <col min="4126" max="4126" width="10.85546875" style="70" bestFit="1" customWidth="1"/>
    <col min="4127" max="4347" width="9.140625" style="70"/>
    <col min="4348" max="4348" width="18.7109375" style="70" customWidth="1"/>
    <col min="4349" max="4350" width="9.42578125" style="70" customWidth="1"/>
    <col min="4351" max="4351" width="7.7109375" style="70" customWidth="1"/>
    <col min="4352" max="4352" width="9.28515625" style="70" customWidth="1"/>
    <col min="4353" max="4353" width="9.85546875" style="70" customWidth="1"/>
    <col min="4354" max="4354" width="7.140625" style="70" customWidth="1"/>
    <col min="4355" max="4355" width="8.5703125" style="70" customWidth="1"/>
    <col min="4356" max="4356" width="8.85546875" style="70" customWidth="1"/>
    <col min="4357" max="4357" width="7.140625" style="70" customWidth="1"/>
    <col min="4358" max="4358" width="9" style="70" customWidth="1"/>
    <col min="4359" max="4359" width="8.7109375" style="70" customWidth="1"/>
    <col min="4360" max="4360" width="6.5703125" style="70" customWidth="1"/>
    <col min="4361" max="4361" width="8.140625" style="70" customWidth="1"/>
    <col min="4362" max="4362" width="7.5703125" style="70" customWidth="1"/>
    <col min="4363" max="4363" width="7" style="70" customWidth="1"/>
    <col min="4364" max="4365" width="8.7109375" style="70" customWidth="1"/>
    <col min="4366" max="4366" width="7.28515625" style="70" customWidth="1"/>
    <col min="4367" max="4367" width="8.140625" style="70" customWidth="1"/>
    <col min="4368" max="4368" width="8.7109375" style="70" customWidth="1"/>
    <col min="4369" max="4369" width="6.42578125" style="70" customWidth="1"/>
    <col min="4370" max="4371" width="9.28515625" style="70" customWidth="1"/>
    <col min="4372" max="4372" width="6.42578125" style="70" customWidth="1"/>
    <col min="4373" max="4374" width="9.5703125" style="70" customWidth="1"/>
    <col min="4375" max="4375" width="6.42578125" style="70" customWidth="1"/>
    <col min="4376" max="4377" width="9.5703125" style="70" customWidth="1"/>
    <col min="4378" max="4378" width="6.7109375" style="70" customWidth="1"/>
    <col min="4379" max="4381" width="9.140625" style="70"/>
    <col min="4382" max="4382" width="10.85546875" style="70" bestFit="1" customWidth="1"/>
    <col min="4383" max="4603" width="9.140625" style="70"/>
    <col min="4604" max="4604" width="18.7109375" style="70" customWidth="1"/>
    <col min="4605" max="4606" width="9.42578125" style="70" customWidth="1"/>
    <col min="4607" max="4607" width="7.7109375" style="70" customWidth="1"/>
    <col min="4608" max="4608" width="9.28515625" style="70" customWidth="1"/>
    <col min="4609" max="4609" width="9.85546875" style="70" customWidth="1"/>
    <col min="4610" max="4610" width="7.140625" style="70" customWidth="1"/>
    <col min="4611" max="4611" width="8.5703125" style="70" customWidth="1"/>
    <col min="4612" max="4612" width="8.85546875" style="70" customWidth="1"/>
    <col min="4613" max="4613" width="7.140625" style="70" customWidth="1"/>
    <col min="4614" max="4614" width="9" style="70" customWidth="1"/>
    <col min="4615" max="4615" width="8.7109375" style="70" customWidth="1"/>
    <col min="4616" max="4616" width="6.5703125" style="70" customWidth="1"/>
    <col min="4617" max="4617" width="8.140625" style="70" customWidth="1"/>
    <col min="4618" max="4618" width="7.5703125" style="70" customWidth="1"/>
    <col min="4619" max="4619" width="7" style="70" customWidth="1"/>
    <col min="4620" max="4621" width="8.7109375" style="70" customWidth="1"/>
    <col min="4622" max="4622" width="7.28515625" style="70" customWidth="1"/>
    <col min="4623" max="4623" width="8.140625" style="70" customWidth="1"/>
    <col min="4624" max="4624" width="8.7109375" style="70" customWidth="1"/>
    <col min="4625" max="4625" width="6.42578125" style="70" customWidth="1"/>
    <col min="4626" max="4627" width="9.28515625" style="70" customWidth="1"/>
    <col min="4628" max="4628" width="6.42578125" style="70" customWidth="1"/>
    <col min="4629" max="4630" width="9.5703125" style="70" customWidth="1"/>
    <col min="4631" max="4631" width="6.42578125" style="70" customWidth="1"/>
    <col min="4632" max="4633" width="9.5703125" style="70" customWidth="1"/>
    <col min="4634" max="4634" width="6.7109375" style="70" customWidth="1"/>
    <col min="4635" max="4637" width="9.140625" style="70"/>
    <col min="4638" max="4638" width="10.85546875" style="70" bestFit="1" customWidth="1"/>
    <col min="4639" max="4859" width="9.140625" style="70"/>
    <col min="4860" max="4860" width="18.7109375" style="70" customWidth="1"/>
    <col min="4861" max="4862" width="9.42578125" style="70" customWidth="1"/>
    <col min="4863" max="4863" width="7.7109375" style="70" customWidth="1"/>
    <col min="4864" max="4864" width="9.28515625" style="70" customWidth="1"/>
    <col min="4865" max="4865" width="9.85546875" style="70" customWidth="1"/>
    <col min="4866" max="4866" width="7.140625" style="70" customWidth="1"/>
    <col min="4867" max="4867" width="8.5703125" style="70" customWidth="1"/>
    <col min="4868" max="4868" width="8.85546875" style="70" customWidth="1"/>
    <col min="4869" max="4869" width="7.140625" style="70" customWidth="1"/>
    <col min="4870" max="4870" width="9" style="70" customWidth="1"/>
    <col min="4871" max="4871" width="8.7109375" style="70" customWidth="1"/>
    <col min="4872" max="4872" width="6.5703125" style="70" customWidth="1"/>
    <col min="4873" max="4873" width="8.140625" style="70" customWidth="1"/>
    <col min="4874" max="4874" width="7.5703125" style="70" customWidth="1"/>
    <col min="4875" max="4875" width="7" style="70" customWidth="1"/>
    <col min="4876" max="4877" width="8.7109375" style="70" customWidth="1"/>
    <col min="4878" max="4878" width="7.28515625" style="70" customWidth="1"/>
    <col min="4879" max="4879" width="8.140625" style="70" customWidth="1"/>
    <col min="4880" max="4880" width="8.7109375" style="70" customWidth="1"/>
    <col min="4881" max="4881" width="6.42578125" style="70" customWidth="1"/>
    <col min="4882" max="4883" width="9.28515625" style="70" customWidth="1"/>
    <col min="4884" max="4884" width="6.42578125" style="70" customWidth="1"/>
    <col min="4885" max="4886" width="9.5703125" style="70" customWidth="1"/>
    <col min="4887" max="4887" width="6.42578125" style="70" customWidth="1"/>
    <col min="4888" max="4889" width="9.5703125" style="70" customWidth="1"/>
    <col min="4890" max="4890" width="6.7109375" style="70" customWidth="1"/>
    <col min="4891" max="4893" width="9.140625" style="70"/>
    <col min="4894" max="4894" width="10.85546875" style="70" bestFit="1" customWidth="1"/>
    <col min="4895" max="5115" width="9.140625" style="70"/>
    <col min="5116" max="5116" width="18.7109375" style="70" customWidth="1"/>
    <col min="5117" max="5118" width="9.42578125" style="70" customWidth="1"/>
    <col min="5119" max="5119" width="7.7109375" style="70" customWidth="1"/>
    <col min="5120" max="5120" width="9.28515625" style="70" customWidth="1"/>
    <col min="5121" max="5121" width="9.85546875" style="70" customWidth="1"/>
    <col min="5122" max="5122" width="7.140625" style="70" customWidth="1"/>
    <col min="5123" max="5123" width="8.5703125" style="70" customWidth="1"/>
    <col min="5124" max="5124" width="8.85546875" style="70" customWidth="1"/>
    <col min="5125" max="5125" width="7.140625" style="70" customWidth="1"/>
    <col min="5126" max="5126" width="9" style="70" customWidth="1"/>
    <col min="5127" max="5127" width="8.7109375" style="70" customWidth="1"/>
    <col min="5128" max="5128" width="6.5703125" style="70" customWidth="1"/>
    <col min="5129" max="5129" width="8.140625" style="70" customWidth="1"/>
    <col min="5130" max="5130" width="7.5703125" style="70" customWidth="1"/>
    <col min="5131" max="5131" width="7" style="70" customWidth="1"/>
    <col min="5132" max="5133" width="8.7109375" style="70" customWidth="1"/>
    <col min="5134" max="5134" width="7.28515625" style="70" customWidth="1"/>
    <col min="5135" max="5135" width="8.140625" style="70" customWidth="1"/>
    <col min="5136" max="5136" width="8.7109375" style="70" customWidth="1"/>
    <col min="5137" max="5137" width="6.42578125" style="70" customWidth="1"/>
    <col min="5138" max="5139" width="9.28515625" style="70" customWidth="1"/>
    <col min="5140" max="5140" width="6.42578125" style="70" customWidth="1"/>
    <col min="5141" max="5142" width="9.5703125" style="70" customWidth="1"/>
    <col min="5143" max="5143" width="6.42578125" style="70" customWidth="1"/>
    <col min="5144" max="5145" width="9.5703125" style="70" customWidth="1"/>
    <col min="5146" max="5146" width="6.7109375" style="70" customWidth="1"/>
    <col min="5147" max="5149" width="9.140625" style="70"/>
    <col min="5150" max="5150" width="10.85546875" style="70" bestFit="1" customWidth="1"/>
    <col min="5151" max="5371" width="9.140625" style="70"/>
    <col min="5372" max="5372" width="18.7109375" style="70" customWidth="1"/>
    <col min="5373" max="5374" width="9.42578125" style="70" customWidth="1"/>
    <col min="5375" max="5375" width="7.7109375" style="70" customWidth="1"/>
    <col min="5376" max="5376" width="9.28515625" style="70" customWidth="1"/>
    <col min="5377" max="5377" width="9.85546875" style="70" customWidth="1"/>
    <col min="5378" max="5378" width="7.140625" style="70" customWidth="1"/>
    <col min="5379" max="5379" width="8.5703125" style="70" customWidth="1"/>
    <col min="5380" max="5380" width="8.85546875" style="70" customWidth="1"/>
    <col min="5381" max="5381" width="7.140625" style="70" customWidth="1"/>
    <col min="5382" max="5382" width="9" style="70" customWidth="1"/>
    <col min="5383" max="5383" width="8.7109375" style="70" customWidth="1"/>
    <col min="5384" max="5384" width="6.5703125" style="70" customWidth="1"/>
    <col min="5385" max="5385" width="8.140625" style="70" customWidth="1"/>
    <col min="5386" max="5386" width="7.5703125" style="70" customWidth="1"/>
    <col min="5387" max="5387" width="7" style="70" customWidth="1"/>
    <col min="5388" max="5389" width="8.7109375" style="70" customWidth="1"/>
    <col min="5390" max="5390" width="7.28515625" style="70" customWidth="1"/>
    <col min="5391" max="5391" width="8.140625" style="70" customWidth="1"/>
    <col min="5392" max="5392" width="8.7109375" style="70" customWidth="1"/>
    <col min="5393" max="5393" width="6.42578125" style="70" customWidth="1"/>
    <col min="5394" max="5395" width="9.28515625" style="70" customWidth="1"/>
    <col min="5396" max="5396" width="6.42578125" style="70" customWidth="1"/>
    <col min="5397" max="5398" width="9.5703125" style="70" customWidth="1"/>
    <col min="5399" max="5399" width="6.42578125" style="70" customWidth="1"/>
    <col min="5400" max="5401" width="9.5703125" style="70" customWidth="1"/>
    <col min="5402" max="5402" width="6.7109375" style="70" customWidth="1"/>
    <col min="5403" max="5405" width="9.140625" style="70"/>
    <col min="5406" max="5406" width="10.85546875" style="70" bestFit="1" customWidth="1"/>
    <col min="5407" max="5627" width="9.140625" style="70"/>
    <col min="5628" max="5628" width="18.7109375" style="70" customWidth="1"/>
    <col min="5629" max="5630" width="9.42578125" style="70" customWidth="1"/>
    <col min="5631" max="5631" width="7.7109375" style="70" customWidth="1"/>
    <col min="5632" max="5632" width="9.28515625" style="70" customWidth="1"/>
    <col min="5633" max="5633" width="9.85546875" style="70" customWidth="1"/>
    <col min="5634" max="5634" width="7.140625" style="70" customWidth="1"/>
    <col min="5635" max="5635" width="8.5703125" style="70" customWidth="1"/>
    <col min="5636" max="5636" width="8.85546875" style="70" customWidth="1"/>
    <col min="5637" max="5637" width="7.140625" style="70" customWidth="1"/>
    <col min="5638" max="5638" width="9" style="70" customWidth="1"/>
    <col min="5639" max="5639" width="8.7109375" style="70" customWidth="1"/>
    <col min="5640" max="5640" width="6.5703125" style="70" customWidth="1"/>
    <col min="5641" max="5641" width="8.140625" style="70" customWidth="1"/>
    <col min="5642" max="5642" width="7.5703125" style="70" customWidth="1"/>
    <col min="5643" max="5643" width="7" style="70" customWidth="1"/>
    <col min="5644" max="5645" width="8.7109375" style="70" customWidth="1"/>
    <col min="5646" max="5646" width="7.28515625" style="70" customWidth="1"/>
    <col min="5647" max="5647" width="8.140625" style="70" customWidth="1"/>
    <col min="5648" max="5648" width="8.7109375" style="70" customWidth="1"/>
    <col min="5649" max="5649" width="6.42578125" style="70" customWidth="1"/>
    <col min="5650" max="5651" width="9.28515625" style="70" customWidth="1"/>
    <col min="5652" max="5652" width="6.42578125" style="70" customWidth="1"/>
    <col min="5653" max="5654" width="9.5703125" style="70" customWidth="1"/>
    <col min="5655" max="5655" width="6.42578125" style="70" customWidth="1"/>
    <col min="5656" max="5657" width="9.5703125" style="70" customWidth="1"/>
    <col min="5658" max="5658" width="6.7109375" style="70" customWidth="1"/>
    <col min="5659" max="5661" width="9.140625" style="70"/>
    <col min="5662" max="5662" width="10.85546875" style="70" bestFit="1" customWidth="1"/>
    <col min="5663" max="5883" width="9.140625" style="70"/>
    <col min="5884" max="5884" width="18.7109375" style="70" customWidth="1"/>
    <col min="5885" max="5886" width="9.42578125" style="70" customWidth="1"/>
    <col min="5887" max="5887" width="7.7109375" style="70" customWidth="1"/>
    <col min="5888" max="5888" width="9.28515625" style="70" customWidth="1"/>
    <col min="5889" max="5889" width="9.85546875" style="70" customWidth="1"/>
    <col min="5890" max="5890" width="7.140625" style="70" customWidth="1"/>
    <col min="5891" max="5891" width="8.5703125" style="70" customWidth="1"/>
    <col min="5892" max="5892" width="8.85546875" style="70" customWidth="1"/>
    <col min="5893" max="5893" width="7.140625" style="70" customWidth="1"/>
    <col min="5894" max="5894" width="9" style="70" customWidth="1"/>
    <col min="5895" max="5895" width="8.7109375" style="70" customWidth="1"/>
    <col min="5896" max="5896" width="6.5703125" style="70" customWidth="1"/>
    <col min="5897" max="5897" width="8.140625" style="70" customWidth="1"/>
    <col min="5898" max="5898" width="7.5703125" style="70" customWidth="1"/>
    <col min="5899" max="5899" width="7" style="70" customWidth="1"/>
    <col min="5900" max="5901" width="8.7109375" style="70" customWidth="1"/>
    <col min="5902" max="5902" width="7.28515625" style="70" customWidth="1"/>
    <col min="5903" max="5903" width="8.140625" style="70" customWidth="1"/>
    <col min="5904" max="5904" width="8.7109375" style="70" customWidth="1"/>
    <col min="5905" max="5905" width="6.42578125" style="70" customWidth="1"/>
    <col min="5906" max="5907" width="9.28515625" style="70" customWidth="1"/>
    <col min="5908" max="5908" width="6.42578125" style="70" customWidth="1"/>
    <col min="5909" max="5910" width="9.5703125" style="70" customWidth="1"/>
    <col min="5911" max="5911" width="6.42578125" style="70" customWidth="1"/>
    <col min="5912" max="5913" width="9.5703125" style="70" customWidth="1"/>
    <col min="5914" max="5914" width="6.7109375" style="70" customWidth="1"/>
    <col min="5915" max="5917" width="9.140625" style="70"/>
    <col min="5918" max="5918" width="10.85546875" style="70" bestFit="1" customWidth="1"/>
    <col min="5919" max="6139" width="9.140625" style="70"/>
    <col min="6140" max="6140" width="18.7109375" style="70" customWidth="1"/>
    <col min="6141" max="6142" width="9.42578125" style="70" customWidth="1"/>
    <col min="6143" max="6143" width="7.7109375" style="70" customWidth="1"/>
    <col min="6144" max="6144" width="9.28515625" style="70" customWidth="1"/>
    <col min="6145" max="6145" width="9.85546875" style="70" customWidth="1"/>
    <col min="6146" max="6146" width="7.140625" style="70" customWidth="1"/>
    <col min="6147" max="6147" width="8.5703125" style="70" customWidth="1"/>
    <col min="6148" max="6148" width="8.85546875" style="70" customWidth="1"/>
    <col min="6149" max="6149" width="7.140625" style="70" customWidth="1"/>
    <col min="6150" max="6150" width="9" style="70" customWidth="1"/>
    <col min="6151" max="6151" width="8.7109375" style="70" customWidth="1"/>
    <col min="6152" max="6152" width="6.5703125" style="70" customWidth="1"/>
    <col min="6153" max="6153" width="8.140625" style="70" customWidth="1"/>
    <col min="6154" max="6154" width="7.5703125" style="70" customWidth="1"/>
    <col min="6155" max="6155" width="7" style="70" customWidth="1"/>
    <col min="6156" max="6157" width="8.7109375" style="70" customWidth="1"/>
    <col min="6158" max="6158" width="7.28515625" style="70" customWidth="1"/>
    <col min="6159" max="6159" width="8.140625" style="70" customWidth="1"/>
    <col min="6160" max="6160" width="8.7109375" style="70" customWidth="1"/>
    <col min="6161" max="6161" width="6.42578125" style="70" customWidth="1"/>
    <col min="6162" max="6163" width="9.28515625" style="70" customWidth="1"/>
    <col min="6164" max="6164" width="6.42578125" style="70" customWidth="1"/>
    <col min="6165" max="6166" width="9.5703125" style="70" customWidth="1"/>
    <col min="6167" max="6167" width="6.42578125" style="70" customWidth="1"/>
    <col min="6168" max="6169" width="9.5703125" style="70" customWidth="1"/>
    <col min="6170" max="6170" width="6.7109375" style="70" customWidth="1"/>
    <col min="6171" max="6173" width="9.140625" style="70"/>
    <col min="6174" max="6174" width="10.85546875" style="70" bestFit="1" customWidth="1"/>
    <col min="6175" max="6395" width="9.140625" style="70"/>
    <col min="6396" max="6396" width="18.7109375" style="70" customWidth="1"/>
    <col min="6397" max="6398" width="9.42578125" style="70" customWidth="1"/>
    <col min="6399" max="6399" width="7.7109375" style="70" customWidth="1"/>
    <col min="6400" max="6400" width="9.28515625" style="70" customWidth="1"/>
    <col min="6401" max="6401" width="9.85546875" style="70" customWidth="1"/>
    <col min="6402" max="6402" width="7.140625" style="70" customWidth="1"/>
    <col min="6403" max="6403" width="8.5703125" style="70" customWidth="1"/>
    <col min="6404" max="6404" width="8.85546875" style="70" customWidth="1"/>
    <col min="6405" max="6405" width="7.140625" style="70" customWidth="1"/>
    <col min="6406" max="6406" width="9" style="70" customWidth="1"/>
    <col min="6407" max="6407" width="8.7109375" style="70" customWidth="1"/>
    <col min="6408" max="6408" width="6.5703125" style="70" customWidth="1"/>
    <col min="6409" max="6409" width="8.140625" style="70" customWidth="1"/>
    <col min="6410" max="6410" width="7.5703125" style="70" customWidth="1"/>
    <col min="6411" max="6411" width="7" style="70" customWidth="1"/>
    <col min="6412" max="6413" width="8.7109375" style="70" customWidth="1"/>
    <col min="6414" max="6414" width="7.28515625" style="70" customWidth="1"/>
    <col min="6415" max="6415" width="8.140625" style="70" customWidth="1"/>
    <col min="6416" max="6416" width="8.7109375" style="70" customWidth="1"/>
    <col min="6417" max="6417" width="6.42578125" style="70" customWidth="1"/>
    <col min="6418" max="6419" width="9.28515625" style="70" customWidth="1"/>
    <col min="6420" max="6420" width="6.42578125" style="70" customWidth="1"/>
    <col min="6421" max="6422" width="9.5703125" style="70" customWidth="1"/>
    <col min="6423" max="6423" width="6.42578125" style="70" customWidth="1"/>
    <col min="6424" max="6425" width="9.5703125" style="70" customWidth="1"/>
    <col min="6426" max="6426" width="6.7109375" style="70" customWidth="1"/>
    <col min="6427" max="6429" width="9.140625" style="70"/>
    <col min="6430" max="6430" width="10.85546875" style="70" bestFit="1" customWidth="1"/>
    <col min="6431" max="6651" width="9.140625" style="70"/>
    <col min="6652" max="6652" width="18.7109375" style="70" customWidth="1"/>
    <col min="6653" max="6654" width="9.42578125" style="70" customWidth="1"/>
    <col min="6655" max="6655" width="7.7109375" style="70" customWidth="1"/>
    <col min="6656" max="6656" width="9.28515625" style="70" customWidth="1"/>
    <col min="6657" max="6657" width="9.85546875" style="70" customWidth="1"/>
    <col min="6658" max="6658" width="7.140625" style="70" customWidth="1"/>
    <col min="6659" max="6659" width="8.5703125" style="70" customWidth="1"/>
    <col min="6660" max="6660" width="8.85546875" style="70" customWidth="1"/>
    <col min="6661" max="6661" width="7.140625" style="70" customWidth="1"/>
    <col min="6662" max="6662" width="9" style="70" customWidth="1"/>
    <col min="6663" max="6663" width="8.7109375" style="70" customWidth="1"/>
    <col min="6664" max="6664" width="6.5703125" style="70" customWidth="1"/>
    <col min="6665" max="6665" width="8.140625" style="70" customWidth="1"/>
    <col min="6666" max="6666" width="7.5703125" style="70" customWidth="1"/>
    <col min="6667" max="6667" width="7" style="70" customWidth="1"/>
    <col min="6668" max="6669" width="8.7109375" style="70" customWidth="1"/>
    <col min="6670" max="6670" width="7.28515625" style="70" customWidth="1"/>
    <col min="6671" max="6671" width="8.140625" style="70" customWidth="1"/>
    <col min="6672" max="6672" width="8.7109375" style="70" customWidth="1"/>
    <col min="6673" max="6673" width="6.42578125" style="70" customWidth="1"/>
    <col min="6674" max="6675" width="9.28515625" style="70" customWidth="1"/>
    <col min="6676" max="6676" width="6.42578125" style="70" customWidth="1"/>
    <col min="6677" max="6678" width="9.5703125" style="70" customWidth="1"/>
    <col min="6679" max="6679" width="6.42578125" style="70" customWidth="1"/>
    <col min="6680" max="6681" width="9.5703125" style="70" customWidth="1"/>
    <col min="6682" max="6682" width="6.7109375" style="70" customWidth="1"/>
    <col min="6683" max="6685" width="9.140625" style="70"/>
    <col min="6686" max="6686" width="10.85546875" style="70" bestFit="1" customWidth="1"/>
    <col min="6687" max="6907" width="9.140625" style="70"/>
    <col min="6908" max="6908" width="18.7109375" style="70" customWidth="1"/>
    <col min="6909" max="6910" width="9.42578125" style="70" customWidth="1"/>
    <col min="6911" max="6911" width="7.7109375" style="70" customWidth="1"/>
    <col min="6912" max="6912" width="9.28515625" style="70" customWidth="1"/>
    <col min="6913" max="6913" width="9.85546875" style="70" customWidth="1"/>
    <col min="6914" max="6914" width="7.140625" style="70" customWidth="1"/>
    <col min="6915" max="6915" width="8.5703125" style="70" customWidth="1"/>
    <col min="6916" max="6916" width="8.85546875" style="70" customWidth="1"/>
    <col min="6917" max="6917" width="7.140625" style="70" customWidth="1"/>
    <col min="6918" max="6918" width="9" style="70" customWidth="1"/>
    <col min="6919" max="6919" width="8.7109375" style="70" customWidth="1"/>
    <col min="6920" max="6920" width="6.5703125" style="70" customWidth="1"/>
    <col min="6921" max="6921" width="8.140625" style="70" customWidth="1"/>
    <col min="6922" max="6922" width="7.5703125" style="70" customWidth="1"/>
    <col min="6923" max="6923" width="7" style="70" customWidth="1"/>
    <col min="6924" max="6925" width="8.7109375" style="70" customWidth="1"/>
    <col min="6926" max="6926" width="7.28515625" style="70" customWidth="1"/>
    <col min="6927" max="6927" width="8.140625" style="70" customWidth="1"/>
    <col min="6928" max="6928" width="8.7109375" style="70" customWidth="1"/>
    <col min="6929" max="6929" width="6.42578125" style="70" customWidth="1"/>
    <col min="6930" max="6931" width="9.28515625" style="70" customWidth="1"/>
    <col min="6932" max="6932" width="6.42578125" style="70" customWidth="1"/>
    <col min="6933" max="6934" width="9.5703125" style="70" customWidth="1"/>
    <col min="6935" max="6935" width="6.42578125" style="70" customWidth="1"/>
    <col min="6936" max="6937" width="9.5703125" style="70" customWidth="1"/>
    <col min="6938" max="6938" width="6.7109375" style="70" customWidth="1"/>
    <col min="6939" max="6941" width="9.140625" style="70"/>
    <col min="6942" max="6942" width="10.85546875" style="70" bestFit="1" customWidth="1"/>
    <col min="6943" max="7163" width="9.140625" style="70"/>
    <col min="7164" max="7164" width="18.7109375" style="70" customWidth="1"/>
    <col min="7165" max="7166" width="9.42578125" style="70" customWidth="1"/>
    <col min="7167" max="7167" width="7.7109375" style="70" customWidth="1"/>
    <col min="7168" max="7168" width="9.28515625" style="70" customWidth="1"/>
    <col min="7169" max="7169" width="9.85546875" style="70" customWidth="1"/>
    <col min="7170" max="7170" width="7.140625" style="70" customWidth="1"/>
    <col min="7171" max="7171" width="8.5703125" style="70" customWidth="1"/>
    <col min="7172" max="7172" width="8.85546875" style="70" customWidth="1"/>
    <col min="7173" max="7173" width="7.140625" style="70" customWidth="1"/>
    <col min="7174" max="7174" width="9" style="70" customWidth="1"/>
    <col min="7175" max="7175" width="8.7109375" style="70" customWidth="1"/>
    <col min="7176" max="7176" width="6.5703125" style="70" customWidth="1"/>
    <col min="7177" max="7177" width="8.140625" style="70" customWidth="1"/>
    <col min="7178" max="7178" width="7.5703125" style="70" customWidth="1"/>
    <col min="7179" max="7179" width="7" style="70" customWidth="1"/>
    <col min="7180" max="7181" width="8.7109375" style="70" customWidth="1"/>
    <col min="7182" max="7182" width="7.28515625" style="70" customWidth="1"/>
    <col min="7183" max="7183" width="8.140625" style="70" customWidth="1"/>
    <col min="7184" max="7184" width="8.7109375" style="70" customWidth="1"/>
    <col min="7185" max="7185" width="6.42578125" style="70" customWidth="1"/>
    <col min="7186" max="7187" width="9.28515625" style="70" customWidth="1"/>
    <col min="7188" max="7188" width="6.42578125" style="70" customWidth="1"/>
    <col min="7189" max="7190" width="9.5703125" style="70" customWidth="1"/>
    <col min="7191" max="7191" width="6.42578125" style="70" customWidth="1"/>
    <col min="7192" max="7193" width="9.5703125" style="70" customWidth="1"/>
    <col min="7194" max="7194" width="6.7109375" style="70" customWidth="1"/>
    <col min="7195" max="7197" width="9.140625" style="70"/>
    <col min="7198" max="7198" width="10.85546875" style="70" bestFit="1" customWidth="1"/>
    <col min="7199" max="7419" width="9.140625" style="70"/>
    <col min="7420" max="7420" width="18.7109375" style="70" customWidth="1"/>
    <col min="7421" max="7422" width="9.42578125" style="70" customWidth="1"/>
    <col min="7423" max="7423" width="7.7109375" style="70" customWidth="1"/>
    <col min="7424" max="7424" width="9.28515625" style="70" customWidth="1"/>
    <col min="7425" max="7425" width="9.85546875" style="70" customWidth="1"/>
    <col min="7426" max="7426" width="7.140625" style="70" customWidth="1"/>
    <col min="7427" max="7427" width="8.5703125" style="70" customWidth="1"/>
    <col min="7428" max="7428" width="8.85546875" style="70" customWidth="1"/>
    <col min="7429" max="7429" width="7.140625" style="70" customWidth="1"/>
    <col min="7430" max="7430" width="9" style="70" customWidth="1"/>
    <col min="7431" max="7431" width="8.7109375" style="70" customWidth="1"/>
    <col min="7432" max="7432" width="6.5703125" style="70" customWidth="1"/>
    <col min="7433" max="7433" width="8.140625" style="70" customWidth="1"/>
    <col min="7434" max="7434" width="7.5703125" style="70" customWidth="1"/>
    <col min="7435" max="7435" width="7" style="70" customWidth="1"/>
    <col min="7436" max="7437" width="8.7109375" style="70" customWidth="1"/>
    <col min="7438" max="7438" width="7.28515625" style="70" customWidth="1"/>
    <col min="7439" max="7439" width="8.140625" style="70" customWidth="1"/>
    <col min="7440" max="7440" width="8.7109375" style="70" customWidth="1"/>
    <col min="7441" max="7441" width="6.42578125" style="70" customWidth="1"/>
    <col min="7442" max="7443" width="9.28515625" style="70" customWidth="1"/>
    <col min="7444" max="7444" width="6.42578125" style="70" customWidth="1"/>
    <col min="7445" max="7446" width="9.5703125" style="70" customWidth="1"/>
    <col min="7447" max="7447" width="6.42578125" style="70" customWidth="1"/>
    <col min="7448" max="7449" width="9.5703125" style="70" customWidth="1"/>
    <col min="7450" max="7450" width="6.7109375" style="70" customWidth="1"/>
    <col min="7451" max="7453" width="9.140625" style="70"/>
    <col min="7454" max="7454" width="10.85546875" style="70" bestFit="1" customWidth="1"/>
    <col min="7455" max="7675" width="9.140625" style="70"/>
    <col min="7676" max="7676" width="18.7109375" style="70" customWidth="1"/>
    <col min="7677" max="7678" width="9.42578125" style="70" customWidth="1"/>
    <col min="7679" max="7679" width="7.7109375" style="70" customWidth="1"/>
    <col min="7680" max="7680" width="9.28515625" style="70" customWidth="1"/>
    <col min="7681" max="7681" width="9.85546875" style="70" customWidth="1"/>
    <col min="7682" max="7682" width="7.140625" style="70" customWidth="1"/>
    <col min="7683" max="7683" width="8.5703125" style="70" customWidth="1"/>
    <col min="7684" max="7684" width="8.85546875" style="70" customWidth="1"/>
    <col min="7685" max="7685" width="7.140625" style="70" customWidth="1"/>
    <col min="7686" max="7686" width="9" style="70" customWidth="1"/>
    <col min="7687" max="7687" width="8.7109375" style="70" customWidth="1"/>
    <col min="7688" max="7688" width="6.5703125" style="70" customWidth="1"/>
    <col min="7689" max="7689" width="8.140625" style="70" customWidth="1"/>
    <col min="7690" max="7690" width="7.5703125" style="70" customWidth="1"/>
    <col min="7691" max="7691" width="7" style="70" customWidth="1"/>
    <col min="7692" max="7693" width="8.7109375" style="70" customWidth="1"/>
    <col min="7694" max="7694" width="7.28515625" style="70" customWidth="1"/>
    <col min="7695" max="7695" width="8.140625" style="70" customWidth="1"/>
    <col min="7696" max="7696" width="8.7109375" style="70" customWidth="1"/>
    <col min="7697" max="7697" width="6.42578125" style="70" customWidth="1"/>
    <col min="7698" max="7699" width="9.28515625" style="70" customWidth="1"/>
    <col min="7700" max="7700" width="6.42578125" style="70" customWidth="1"/>
    <col min="7701" max="7702" width="9.5703125" style="70" customWidth="1"/>
    <col min="7703" max="7703" width="6.42578125" style="70" customWidth="1"/>
    <col min="7704" max="7705" width="9.5703125" style="70" customWidth="1"/>
    <col min="7706" max="7706" width="6.7109375" style="70" customWidth="1"/>
    <col min="7707" max="7709" width="9.140625" style="70"/>
    <col min="7710" max="7710" width="10.85546875" style="70" bestFit="1" customWidth="1"/>
    <col min="7711" max="7931" width="9.140625" style="70"/>
    <col min="7932" max="7932" width="18.7109375" style="70" customWidth="1"/>
    <col min="7933" max="7934" width="9.42578125" style="70" customWidth="1"/>
    <col min="7935" max="7935" width="7.7109375" style="70" customWidth="1"/>
    <col min="7936" max="7936" width="9.28515625" style="70" customWidth="1"/>
    <col min="7937" max="7937" width="9.85546875" style="70" customWidth="1"/>
    <col min="7938" max="7938" width="7.140625" style="70" customWidth="1"/>
    <col min="7939" max="7939" width="8.5703125" style="70" customWidth="1"/>
    <col min="7940" max="7940" width="8.85546875" style="70" customWidth="1"/>
    <col min="7941" max="7941" width="7.140625" style="70" customWidth="1"/>
    <col min="7942" max="7942" width="9" style="70" customWidth="1"/>
    <col min="7943" max="7943" width="8.7109375" style="70" customWidth="1"/>
    <col min="7944" max="7944" width="6.5703125" style="70" customWidth="1"/>
    <col min="7945" max="7945" width="8.140625" style="70" customWidth="1"/>
    <col min="7946" max="7946" width="7.5703125" style="70" customWidth="1"/>
    <col min="7947" max="7947" width="7" style="70" customWidth="1"/>
    <col min="7948" max="7949" width="8.7109375" style="70" customWidth="1"/>
    <col min="7950" max="7950" width="7.28515625" style="70" customWidth="1"/>
    <col min="7951" max="7951" width="8.140625" style="70" customWidth="1"/>
    <col min="7952" max="7952" width="8.7109375" style="70" customWidth="1"/>
    <col min="7953" max="7953" width="6.42578125" style="70" customWidth="1"/>
    <col min="7954" max="7955" width="9.28515625" style="70" customWidth="1"/>
    <col min="7956" max="7956" width="6.42578125" style="70" customWidth="1"/>
    <col min="7957" max="7958" width="9.5703125" style="70" customWidth="1"/>
    <col min="7959" max="7959" width="6.42578125" style="70" customWidth="1"/>
    <col min="7960" max="7961" width="9.5703125" style="70" customWidth="1"/>
    <col min="7962" max="7962" width="6.7109375" style="70" customWidth="1"/>
    <col min="7963" max="7965" width="9.140625" style="70"/>
    <col min="7966" max="7966" width="10.85546875" style="70" bestFit="1" customWidth="1"/>
    <col min="7967" max="8187" width="9.140625" style="70"/>
    <col min="8188" max="8188" width="18.7109375" style="70" customWidth="1"/>
    <col min="8189" max="8190" width="9.42578125" style="70" customWidth="1"/>
    <col min="8191" max="8191" width="7.7109375" style="70" customWidth="1"/>
    <col min="8192" max="8192" width="9.28515625" style="70" customWidth="1"/>
    <col min="8193" max="8193" width="9.85546875" style="70" customWidth="1"/>
    <col min="8194" max="8194" width="7.140625" style="70" customWidth="1"/>
    <col min="8195" max="8195" width="8.5703125" style="70" customWidth="1"/>
    <col min="8196" max="8196" width="8.85546875" style="70" customWidth="1"/>
    <col min="8197" max="8197" width="7.140625" style="70" customWidth="1"/>
    <col min="8198" max="8198" width="9" style="70" customWidth="1"/>
    <col min="8199" max="8199" width="8.7109375" style="70" customWidth="1"/>
    <col min="8200" max="8200" width="6.5703125" style="70" customWidth="1"/>
    <col min="8201" max="8201" width="8.140625" style="70" customWidth="1"/>
    <col min="8202" max="8202" width="7.5703125" style="70" customWidth="1"/>
    <col min="8203" max="8203" width="7" style="70" customWidth="1"/>
    <col min="8204" max="8205" width="8.7109375" style="70" customWidth="1"/>
    <col min="8206" max="8206" width="7.28515625" style="70" customWidth="1"/>
    <col min="8207" max="8207" width="8.140625" style="70" customWidth="1"/>
    <col min="8208" max="8208" width="8.7109375" style="70" customWidth="1"/>
    <col min="8209" max="8209" width="6.42578125" style="70" customWidth="1"/>
    <col min="8210" max="8211" width="9.28515625" style="70" customWidth="1"/>
    <col min="8212" max="8212" width="6.42578125" style="70" customWidth="1"/>
    <col min="8213" max="8214" width="9.5703125" style="70" customWidth="1"/>
    <col min="8215" max="8215" width="6.42578125" style="70" customWidth="1"/>
    <col min="8216" max="8217" width="9.5703125" style="70" customWidth="1"/>
    <col min="8218" max="8218" width="6.7109375" style="70" customWidth="1"/>
    <col min="8219" max="8221" width="9.140625" style="70"/>
    <col min="8222" max="8222" width="10.85546875" style="70" bestFit="1" customWidth="1"/>
    <col min="8223" max="8443" width="9.140625" style="70"/>
    <col min="8444" max="8444" width="18.7109375" style="70" customWidth="1"/>
    <col min="8445" max="8446" width="9.42578125" style="70" customWidth="1"/>
    <col min="8447" max="8447" width="7.7109375" style="70" customWidth="1"/>
    <col min="8448" max="8448" width="9.28515625" style="70" customWidth="1"/>
    <col min="8449" max="8449" width="9.85546875" style="70" customWidth="1"/>
    <col min="8450" max="8450" width="7.140625" style="70" customWidth="1"/>
    <col min="8451" max="8451" width="8.5703125" style="70" customWidth="1"/>
    <col min="8452" max="8452" width="8.85546875" style="70" customWidth="1"/>
    <col min="8453" max="8453" width="7.140625" style="70" customWidth="1"/>
    <col min="8454" max="8454" width="9" style="70" customWidth="1"/>
    <col min="8455" max="8455" width="8.7109375" style="70" customWidth="1"/>
    <col min="8456" max="8456" width="6.5703125" style="70" customWidth="1"/>
    <col min="8457" max="8457" width="8.140625" style="70" customWidth="1"/>
    <col min="8458" max="8458" width="7.5703125" style="70" customWidth="1"/>
    <col min="8459" max="8459" width="7" style="70" customWidth="1"/>
    <col min="8460" max="8461" width="8.7109375" style="70" customWidth="1"/>
    <col min="8462" max="8462" width="7.28515625" style="70" customWidth="1"/>
    <col min="8463" max="8463" width="8.140625" style="70" customWidth="1"/>
    <col min="8464" max="8464" width="8.7109375" style="70" customWidth="1"/>
    <col min="8465" max="8465" width="6.42578125" style="70" customWidth="1"/>
    <col min="8466" max="8467" width="9.28515625" style="70" customWidth="1"/>
    <col min="8468" max="8468" width="6.42578125" style="70" customWidth="1"/>
    <col min="8469" max="8470" width="9.5703125" style="70" customWidth="1"/>
    <col min="8471" max="8471" width="6.42578125" style="70" customWidth="1"/>
    <col min="8472" max="8473" width="9.5703125" style="70" customWidth="1"/>
    <col min="8474" max="8474" width="6.7109375" style="70" customWidth="1"/>
    <col min="8475" max="8477" width="9.140625" style="70"/>
    <col min="8478" max="8478" width="10.85546875" style="70" bestFit="1" customWidth="1"/>
    <col min="8479" max="8699" width="9.140625" style="70"/>
    <col min="8700" max="8700" width="18.7109375" style="70" customWidth="1"/>
    <col min="8701" max="8702" width="9.42578125" style="70" customWidth="1"/>
    <col min="8703" max="8703" width="7.7109375" style="70" customWidth="1"/>
    <col min="8704" max="8704" width="9.28515625" style="70" customWidth="1"/>
    <col min="8705" max="8705" width="9.85546875" style="70" customWidth="1"/>
    <col min="8706" max="8706" width="7.140625" style="70" customWidth="1"/>
    <col min="8707" max="8707" width="8.5703125" style="70" customWidth="1"/>
    <col min="8708" max="8708" width="8.85546875" style="70" customWidth="1"/>
    <col min="8709" max="8709" width="7.140625" style="70" customWidth="1"/>
    <col min="8710" max="8710" width="9" style="70" customWidth="1"/>
    <col min="8711" max="8711" width="8.7109375" style="70" customWidth="1"/>
    <col min="8712" max="8712" width="6.5703125" style="70" customWidth="1"/>
    <col min="8713" max="8713" width="8.140625" style="70" customWidth="1"/>
    <col min="8714" max="8714" width="7.5703125" style="70" customWidth="1"/>
    <col min="8715" max="8715" width="7" style="70" customWidth="1"/>
    <col min="8716" max="8717" width="8.7109375" style="70" customWidth="1"/>
    <col min="8718" max="8718" width="7.28515625" style="70" customWidth="1"/>
    <col min="8719" max="8719" width="8.140625" style="70" customWidth="1"/>
    <col min="8720" max="8720" width="8.7109375" style="70" customWidth="1"/>
    <col min="8721" max="8721" width="6.42578125" style="70" customWidth="1"/>
    <col min="8722" max="8723" width="9.28515625" style="70" customWidth="1"/>
    <col min="8724" max="8724" width="6.42578125" style="70" customWidth="1"/>
    <col min="8725" max="8726" width="9.5703125" style="70" customWidth="1"/>
    <col min="8727" max="8727" width="6.42578125" style="70" customWidth="1"/>
    <col min="8728" max="8729" width="9.5703125" style="70" customWidth="1"/>
    <col min="8730" max="8730" width="6.7109375" style="70" customWidth="1"/>
    <col min="8731" max="8733" width="9.140625" style="70"/>
    <col min="8734" max="8734" width="10.85546875" style="70" bestFit="1" customWidth="1"/>
    <col min="8735" max="8955" width="9.140625" style="70"/>
    <col min="8956" max="8956" width="18.7109375" style="70" customWidth="1"/>
    <col min="8957" max="8958" width="9.42578125" style="70" customWidth="1"/>
    <col min="8959" max="8959" width="7.7109375" style="70" customWidth="1"/>
    <col min="8960" max="8960" width="9.28515625" style="70" customWidth="1"/>
    <col min="8961" max="8961" width="9.85546875" style="70" customWidth="1"/>
    <col min="8962" max="8962" width="7.140625" style="70" customWidth="1"/>
    <col min="8963" max="8963" width="8.5703125" style="70" customWidth="1"/>
    <col min="8964" max="8964" width="8.85546875" style="70" customWidth="1"/>
    <col min="8965" max="8965" width="7.140625" style="70" customWidth="1"/>
    <col min="8966" max="8966" width="9" style="70" customWidth="1"/>
    <col min="8967" max="8967" width="8.7109375" style="70" customWidth="1"/>
    <col min="8968" max="8968" width="6.5703125" style="70" customWidth="1"/>
    <col min="8969" max="8969" width="8.140625" style="70" customWidth="1"/>
    <col min="8970" max="8970" width="7.5703125" style="70" customWidth="1"/>
    <col min="8971" max="8971" width="7" style="70" customWidth="1"/>
    <col min="8972" max="8973" width="8.7109375" style="70" customWidth="1"/>
    <col min="8974" max="8974" width="7.28515625" style="70" customWidth="1"/>
    <col min="8975" max="8975" width="8.140625" style="70" customWidth="1"/>
    <col min="8976" max="8976" width="8.7109375" style="70" customWidth="1"/>
    <col min="8977" max="8977" width="6.42578125" style="70" customWidth="1"/>
    <col min="8978" max="8979" width="9.28515625" style="70" customWidth="1"/>
    <col min="8980" max="8980" width="6.42578125" style="70" customWidth="1"/>
    <col min="8981" max="8982" width="9.5703125" style="70" customWidth="1"/>
    <col min="8983" max="8983" width="6.42578125" style="70" customWidth="1"/>
    <col min="8984" max="8985" width="9.5703125" style="70" customWidth="1"/>
    <col min="8986" max="8986" width="6.7109375" style="70" customWidth="1"/>
    <col min="8987" max="8989" width="9.140625" style="70"/>
    <col min="8990" max="8990" width="10.85546875" style="70" bestFit="1" customWidth="1"/>
    <col min="8991" max="9211" width="9.140625" style="70"/>
    <col min="9212" max="9212" width="18.7109375" style="70" customWidth="1"/>
    <col min="9213" max="9214" width="9.42578125" style="70" customWidth="1"/>
    <col min="9215" max="9215" width="7.7109375" style="70" customWidth="1"/>
    <col min="9216" max="9216" width="9.28515625" style="70" customWidth="1"/>
    <col min="9217" max="9217" width="9.85546875" style="70" customWidth="1"/>
    <col min="9218" max="9218" width="7.140625" style="70" customWidth="1"/>
    <col min="9219" max="9219" width="8.5703125" style="70" customWidth="1"/>
    <col min="9220" max="9220" width="8.85546875" style="70" customWidth="1"/>
    <col min="9221" max="9221" width="7.140625" style="70" customWidth="1"/>
    <col min="9222" max="9222" width="9" style="70" customWidth="1"/>
    <col min="9223" max="9223" width="8.7109375" style="70" customWidth="1"/>
    <col min="9224" max="9224" width="6.5703125" style="70" customWidth="1"/>
    <col min="9225" max="9225" width="8.140625" style="70" customWidth="1"/>
    <col min="9226" max="9226" width="7.5703125" style="70" customWidth="1"/>
    <col min="9227" max="9227" width="7" style="70" customWidth="1"/>
    <col min="9228" max="9229" width="8.7109375" style="70" customWidth="1"/>
    <col min="9230" max="9230" width="7.28515625" style="70" customWidth="1"/>
    <col min="9231" max="9231" width="8.140625" style="70" customWidth="1"/>
    <col min="9232" max="9232" width="8.7109375" style="70" customWidth="1"/>
    <col min="9233" max="9233" width="6.42578125" style="70" customWidth="1"/>
    <col min="9234" max="9235" width="9.28515625" style="70" customWidth="1"/>
    <col min="9236" max="9236" width="6.42578125" style="70" customWidth="1"/>
    <col min="9237" max="9238" width="9.5703125" style="70" customWidth="1"/>
    <col min="9239" max="9239" width="6.42578125" style="70" customWidth="1"/>
    <col min="9240" max="9241" width="9.5703125" style="70" customWidth="1"/>
    <col min="9242" max="9242" width="6.7109375" style="70" customWidth="1"/>
    <col min="9243" max="9245" width="9.140625" style="70"/>
    <col min="9246" max="9246" width="10.85546875" style="70" bestFit="1" customWidth="1"/>
    <col min="9247" max="9467" width="9.140625" style="70"/>
    <col min="9468" max="9468" width="18.7109375" style="70" customWidth="1"/>
    <col min="9469" max="9470" width="9.42578125" style="70" customWidth="1"/>
    <col min="9471" max="9471" width="7.7109375" style="70" customWidth="1"/>
    <col min="9472" max="9472" width="9.28515625" style="70" customWidth="1"/>
    <col min="9473" max="9473" width="9.85546875" style="70" customWidth="1"/>
    <col min="9474" max="9474" width="7.140625" style="70" customWidth="1"/>
    <col min="9475" max="9475" width="8.5703125" style="70" customWidth="1"/>
    <col min="9476" max="9476" width="8.85546875" style="70" customWidth="1"/>
    <col min="9477" max="9477" width="7.140625" style="70" customWidth="1"/>
    <col min="9478" max="9478" width="9" style="70" customWidth="1"/>
    <col min="9479" max="9479" width="8.7109375" style="70" customWidth="1"/>
    <col min="9480" max="9480" width="6.5703125" style="70" customWidth="1"/>
    <col min="9481" max="9481" width="8.140625" style="70" customWidth="1"/>
    <col min="9482" max="9482" width="7.5703125" style="70" customWidth="1"/>
    <col min="9483" max="9483" width="7" style="70" customWidth="1"/>
    <col min="9484" max="9485" width="8.7109375" style="70" customWidth="1"/>
    <col min="9486" max="9486" width="7.28515625" style="70" customWidth="1"/>
    <col min="9487" max="9487" width="8.140625" style="70" customWidth="1"/>
    <col min="9488" max="9488" width="8.7109375" style="70" customWidth="1"/>
    <col min="9489" max="9489" width="6.42578125" style="70" customWidth="1"/>
    <col min="9490" max="9491" width="9.28515625" style="70" customWidth="1"/>
    <col min="9492" max="9492" width="6.42578125" style="70" customWidth="1"/>
    <col min="9493" max="9494" width="9.5703125" style="70" customWidth="1"/>
    <col min="9495" max="9495" width="6.42578125" style="70" customWidth="1"/>
    <col min="9496" max="9497" width="9.5703125" style="70" customWidth="1"/>
    <col min="9498" max="9498" width="6.7109375" style="70" customWidth="1"/>
    <col min="9499" max="9501" width="9.140625" style="70"/>
    <col min="9502" max="9502" width="10.85546875" style="70" bestFit="1" customWidth="1"/>
    <col min="9503" max="9723" width="9.140625" style="70"/>
    <col min="9724" max="9724" width="18.7109375" style="70" customWidth="1"/>
    <col min="9725" max="9726" width="9.42578125" style="70" customWidth="1"/>
    <col min="9727" max="9727" width="7.7109375" style="70" customWidth="1"/>
    <col min="9728" max="9728" width="9.28515625" style="70" customWidth="1"/>
    <col min="9729" max="9729" width="9.85546875" style="70" customWidth="1"/>
    <col min="9730" max="9730" width="7.140625" style="70" customWidth="1"/>
    <col min="9731" max="9731" width="8.5703125" style="70" customWidth="1"/>
    <col min="9732" max="9732" width="8.85546875" style="70" customWidth="1"/>
    <col min="9733" max="9733" width="7.140625" style="70" customWidth="1"/>
    <col min="9734" max="9734" width="9" style="70" customWidth="1"/>
    <col min="9735" max="9735" width="8.7109375" style="70" customWidth="1"/>
    <col min="9736" max="9736" width="6.5703125" style="70" customWidth="1"/>
    <col min="9737" max="9737" width="8.140625" style="70" customWidth="1"/>
    <col min="9738" max="9738" width="7.5703125" style="70" customWidth="1"/>
    <col min="9739" max="9739" width="7" style="70" customWidth="1"/>
    <col min="9740" max="9741" width="8.7109375" style="70" customWidth="1"/>
    <col min="9742" max="9742" width="7.28515625" style="70" customWidth="1"/>
    <col min="9743" max="9743" width="8.140625" style="70" customWidth="1"/>
    <col min="9744" max="9744" width="8.7109375" style="70" customWidth="1"/>
    <col min="9745" max="9745" width="6.42578125" style="70" customWidth="1"/>
    <col min="9746" max="9747" width="9.28515625" style="70" customWidth="1"/>
    <col min="9748" max="9748" width="6.42578125" style="70" customWidth="1"/>
    <col min="9749" max="9750" width="9.5703125" style="70" customWidth="1"/>
    <col min="9751" max="9751" width="6.42578125" style="70" customWidth="1"/>
    <col min="9752" max="9753" width="9.5703125" style="70" customWidth="1"/>
    <col min="9754" max="9754" width="6.7109375" style="70" customWidth="1"/>
    <col min="9755" max="9757" width="9.140625" style="70"/>
    <col min="9758" max="9758" width="10.85546875" style="70" bestFit="1" customWidth="1"/>
    <col min="9759" max="9979" width="9.140625" style="70"/>
    <col min="9980" max="9980" width="18.7109375" style="70" customWidth="1"/>
    <col min="9981" max="9982" width="9.42578125" style="70" customWidth="1"/>
    <col min="9983" max="9983" width="7.7109375" style="70" customWidth="1"/>
    <col min="9984" max="9984" width="9.28515625" style="70" customWidth="1"/>
    <col min="9985" max="9985" width="9.85546875" style="70" customWidth="1"/>
    <col min="9986" max="9986" width="7.140625" style="70" customWidth="1"/>
    <col min="9987" max="9987" width="8.5703125" style="70" customWidth="1"/>
    <col min="9988" max="9988" width="8.85546875" style="70" customWidth="1"/>
    <col min="9989" max="9989" width="7.140625" style="70" customWidth="1"/>
    <col min="9990" max="9990" width="9" style="70" customWidth="1"/>
    <col min="9991" max="9991" width="8.7109375" style="70" customWidth="1"/>
    <col min="9992" max="9992" width="6.5703125" style="70" customWidth="1"/>
    <col min="9993" max="9993" width="8.140625" style="70" customWidth="1"/>
    <col min="9994" max="9994" width="7.5703125" style="70" customWidth="1"/>
    <col min="9995" max="9995" width="7" style="70" customWidth="1"/>
    <col min="9996" max="9997" width="8.7109375" style="70" customWidth="1"/>
    <col min="9998" max="9998" width="7.28515625" style="70" customWidth="1"/>
    <col min="9999" max="9999" width="8.140625" style="70" customWidth="1"/>
    <col min="10000" max="10000" width="8.7109375" style="70" customWidth="1"/>
    <col min="10001" max="10001" width="6.42578125" style="70" customWidth="1"/>
    <col min="10002" max="10003" width="9.28515625" style="70" customWidth="1"/>
    <col min="10004" max="10004" width="6.42578125" style="70" customWidth="1"/>
    <col min="10005" max="10006" width="9.5703125" style="70" customWidth="1"/>
    <col min="10007" max="10007" width="6.42578125" style="70" customWidth="1"/>
    <col min="10008" max="10009" width="9.5703125" style="70" customWidth="1"/>
    <col min="10010" max="10010" width="6.7109375" style="70" customWidth="1"/>
    <col min="10011" max="10013" width="9.140625" style="70"/>
    <col min="10014" max="10014" width="10.85546875" style="70" bestFit="1" customWidth="1"/>
    <col min="10015" max="10235" width="9.140625" style="70"/>
    <col min="10236" max="10236" width="18.7109375" style="70" customWidth="1"/>
    <col min="10237" max="10238" width="9.42578125" style="70" customWidth="1"/>
    <col min="10239" max="10239" width="7.7109375" style="70" customWidth="1"/>
    <col min="10240" max="10240" width="9.28515625" style="70" customWidth="1"/>
    <col min="10241" max="10241" width="9.85546875" style="70" customWidth="1"/>
    <col min="10242" max="10242" width="7.140625" style="70" customWidth="1"/>
    <col min="10243" max="10243" width="8.5703125" style="70" customWidth="1"/>
    <col min="10244" max="10244" width="8.85546875" style="70" customWidth="1"/>
    <col min="10245" max="10245" width="7.140625" style="70" customWidth="1"/>
    <col min="10246" max="10246" width="9" style="70" customWidth="1"/>
    <col min="10247" max="10247" width="8.7109375" style="70" customWidth="1"/>
    <col min="10248" max="10248" width="6.5703125" style="70" customWidth="1"/>
    <col min="10249" max="10249" width="8.140625" style="70" customWidth="1"/>
    <col min="10250" max="10250" width="7.5703125" style="70" customWidth="1"/>
    <col min="10251" max="10251" width="7" style="70" customWidth="1"/>
    <col min="10252" max="10253" width="8.7109375" style="70" customWidth="1"/>
    <col min="10254" max="10254" width="7.28515625" style="70" customWidth="1"/>
    <col min="10255" max="10255" width="8.140625" style="70" customWidth="1"/>
    <col min="10256" max="10256" width="8.7109375" style="70" customWidth="1"/>
    <col min="10257" max="10257" width="6.42578125" style="70" customWidth="1"/>
    <col min="10258" max="10259" width="9.28515625" style="70" customWidth="1"/>
    <col min="10260" max="10260" width="6.42578125" style="70" customWidth="1"/>
    <col min="10261" max="10262" width="9.5703125" style="70" customWidth="1"/>
    <col min="10263" max="10263" width="6.42578125" style="70" customWidth="1"/>
    <col min="10264" max="10265" width="9.5703125" style="70" customWidth="1"/>
    <col min="10266" max="10266" width="6.7109375" style="70" customWidth="1"/>
    <col min="10267" max="10269" width="9.140625" style="70"/>
    <col min="10270" max="10270" width="10.85546875" style="70" bestFit="1" customWidth="1"/>
    <col min="10271" max="10491" width="9.140625" style="70"/>
    <col min="10492" max="10492" width="18.7109375" style="70" customWidth="1"/>
    <col min="10493" max="10494" width="9.42578125" style="70" customWidth="1"/>
    <col min="10495" max="10495" width="7.7109375" style="70" customWidth="1"/>
    <col min="10496" max="10496" width="9.28515625" style="70" customWidth="1"/>
    <col min="10497" max="10497" width="9.85546875" style="70" customWidth="1"/>
    <col min="10498" max="10498" width="7.140625" style="70" customWidth="1"/>
    <col min="10499" max="10499" width="8.5703125" style="70" customWidth="1"/>
    <col min="10500" max="10500" width="8.85546875" style="70" customWidth="1"/>
    <col min="10501" max="10501" width="7.140625" style="70" customWidth="1"/>
    <col min="10502" max="10502" width="9" style="70" customWidth="1"/>
    <col min="10503" max="10503" width="8.7109375" style="70" customWidth="1"/>
    <col min="10504" max="10504" width="6.5703125" style="70" customWidth="1"/>
    <col min="10505" max="10505" width="8.140625" style="70" customWidth="1"/>
    <col min="10506" max="10506" width="7.5703125" style="70" customWidth="1"/>
    <col min="10507" max="10507" width="7" style="70" customWidth="1"/>
    <col min="10508" max="10509" width="8.7109375" style="70" customWidth="1"/>
    <col min="10510" max="10510" width="7.28515625" style="70" customWidth="1"/>
    <col min="10511" max="10511" width="8.140625" style="70" customWidth="1"/>
    <col min="10512" max="10512" width="8.7109375" style="70" customWidth="1"/>
    <col min="10513" max="10513" width="6.42578125" style="70" customWidth="1"/>
    <col min="10514" max="10515" width="9.28515625" style="70" customWidth="1"/>
    <col min="10516" max="10516" width="6.42578125" style="70" customWidth="1"/>
    <col min="10517" max="10518" width="9.5703125" style="70" customWidth="1"/>
    <col min="10519" max="10519" width="6.42578125" style="70" customWidth="1"/>
    <col min="10520" max="10521" width="9.5703125" style="70" customWidth="1"/>
    <col min="10522" max="10522" width="6.7109375" style="70" customWidth="1"/>
    <col min="10523" max="10525" width="9.140625" style="70"/>
    <col min="10526" max="10526" width="10.85546875" style="70" bestFit="1" customWidth="1"/>
    <col min="10527" max="10747" width="9.140625" style="70"/>
    <col min="10748" max="10748" width="18.7109375" style="70" customWidth="1"/>
    <col min="10749" max="10750" width="9.42578125" style="70" customWidth="1"/>
    <col min="10751" max="10751" width="7.7109375" style="70" customWidth="1"/>
    <col min="10752" max="10752" width="9.28515625" style="70" customWidth="1"/>
    <col min="10753" max="10753" width="9.85546875" style="70" customWidth="1"/>
    <col min="10754" max="10754" width="7.140625" style="70" customWidth="1"/>
    <col min="10755" max="10755" width="8.5703125" style="70" customWidth="1"/>
    <col min="10756" max="10756" width="8.85546875" style="70" customWidth="1"/>
    <col min="10757" max="10757" width="7.140625" style="70" customWidth="1"/>
    <col min="10758" max="10758" width="9" style="70" customWidth="1"/>
    <col min="10759" max="10759" width="8.7109375" style="70" customWidth="1"/>
    <col min="10760" max="10760" width="6.5703125" style="70" customWidth="1"/>
    <col min="10761" max="10761" width="8.140625" style="70" customWidth="1"/>
    <col min="10762" max="10762" width="7.5703125" style="70" customWidth="1"/>
    <col min="10763" max="10763" width="7" style="70" customWidth="1"/>
    <col min="10764" max="10765" width="8.7109375" style="70" customWidth="1"/>
    <col min="10766" max="10766" width="7.28515625" style="70" customWidth="1"/>
    <col min="10767" max="10767" width="8.140625" style="70" customWidth="1"/>
    <col min="10768" max="10768" width="8.7109375" style="70" customWidth="1"/>
    <col min="10769" max="10769" width="6.42578125" style="70" customWidth="1"/>
    <col min="10770" max="10771" width="9.28515625" style="70" customWidth="1"/>
    <col min="10772" max="10772" width="6.42578125" style="70" customWidth="1"/>
    <col min="10773" max="10774" width="9.5703125" style="70" customWidth="1"/>
    <col min="10775" max="10775" width="6.42578125" style="70" customWidth="1"/>
    <col min="10776" max="10777" width="9.5703125" style="70" customWidth="1"/>
    <col min="10778" max="10778" width="6.7109375" style="70" customWidth="1"/>
    <col min="10779" max="10781" width="9.140625" style="70"/>
    <col min="10782" max="10782" width="10.85546875" style="70" bestFit="1" customWidth="1"/>
    <col min="10783" max="11003" width="9.140625" style="70"/>
    <col min="11004" max="11004" width="18.7109375" style="70" customWidth="1"/>
    <col min="11005" max="11006" width="9.42578125" style="70" customWidth="1"/>
    <col min="11007" max="11007" width="7.7109375" style="70" customWidth="1"/>
    <col min="11008" max="11008" width="9.28515625" style="70" customWidth="1"/>
    <col min="11009" max="11009" width="9.85546875" style="70" customWidth="1"/>
    <col min="11010" max="11010" width="7.140625" style="70" customWidth="1"/>
    <col min="11011" max="11011" width="8.5703125" style="70" customWidth="1"/>
    <col min="11012" max="11012" width="8.85546875" style="70" customWidth="1"/>
    <col min="11013" max="11013" width="7.140625" style="70" customWidth="1"/>
    <col min="11014" max="11014" width="9" style="70" customWidth="1"/>
    <col min="11015" max="11015" width="8.7109375" style="70" customWidth="1"/>
    <col min="11016" max="11016" width="6.5703125" style="70" customWidth="1"/>
    <col min="11017" max="11017" width="8.140625" style="70" customWidth="1"/>
    <col min="11018" max="11018" width="7.5703125" style="70" customWidth="1"/>
    <col min="11019" max="11019" width="7" style="70" customWidth="1"/>
    <col min="11020" max="11021" width="8.7109375" style="70" customWidth="1"/>
    <col min="11022" max="11022" width="7.28515625" style="70" customWidth="1"/>
    <col min="11023" max="11023" width="8.140625" style="70" customWidth="1"/>
    <col min="11024" max="11024" width="8.7109375" style="70" customWidth="1"/>
    <col min="11025" max="11025" width="6.42578125" style="70" customWidth="1"/>
    <col min="11026" max="11027" width="9.28515625" style="70" customWidth="1"/>
    <col min="11028" max="11028" width="6.42578125" style="70" customWidth="1"/>
    <col min="11029" max="11030" width="9.5703125" style="70" customWidth="1"/>
    <col min="11031" max="11031" width="6.42578125" style="70" customWidth="1"/>
    <col min="11032" max="11033" width="9.5703125" style="70" customWidth="1"/>
    <col min="11034" max="11034" width="6.7109375" style="70" customWidth="1"/>
    <col min="11035" max="11037" width="9.140625" style="70"/>
    <col min="11038" max="11038" width="10.85546875" style="70" bestFit="1" customWidth="1"/>
    <col min="11039" max="11259" width="9.140625" style="70"/>
    <col min="11260" max="11260" width="18.7109375" style="70" customWidth="1"/>
    <col min="11261" max="11262" width="9.42578125" style="70" customWidth="1"/>
    <col min="11263" max="11263" width="7.7109375" style="70" customWidth="1"/>
    <col min="11264" max="11264" width="9.28515625" style="70" customWidth="1"/>
    <col min="11265" max="11265" width="9.85546875" style="70" customWidth="1"/>
    <col min="11266" max="11266" width="7.140625" style="70" customWidth="1"/>
    <col min="11267" max="11267" width="8.5703125" style="70" customWidth="1"/>
    <col min="11268" max="11268" width="8.85546875" style="70" customWidth="1"/>
    <col min="11269" max="11269" width="7.140625" style="70" customWidth="1"/>
    <col min="11270" max="11270" width="9" style="70" customWidth="1"/>
    <col min="11271" max="11271" width="8.7109375" style="70" customWidth="1"/>
    <col min="11272" max="11272" width="6.5703125" style="70" customWidth="1"/>
    <col min="11273" max="11273" width="8.140625" style="70" customWidth="1"/>
    <col min="11274" max="11274" width="7.5703125" style="70" customWidth="1"/>
    <col min="11275" max="11275" width="7" style="70" customWidth="1"/>
    <col min="11276" max="11277" width="8.7109375" style="70" customWidth="1"/>
    <col min="11278" max="11278" width="7.28515625" style="70" customWidth="1"/>
    <col min="11279" max="11279" width="8.140625" style="70" customWidth="1"/>
    <col min="11280" max="11280" width="8.7109375" style="70" customWidth="1"/>
    <col min="11281" max="11281" width="6.42578125" style="70" customWidth="1"/>
    <col min="11282" max="11283" width="9.28515625" style="70" customWidth="1"/>
    <col min="11284" max="11284" width="6.42578125" style="70" customWidth="1"/>
    <col min="11285" max="11286" width="9.5703125" style="70" customWidth="1"/>
    <col min="11287" max="11287" width="6.42578125" style="70" customWidth="1"/>
    <col min="11288" max="11289" width="9.5703125" style="70" customWidth="1"/>
    <col min="11290" max="11290" width="6.7109375" style="70" customWidth="1"/>
    <col min="11291" max="11293" width="9.140625" style="70"/>
    <col min="11294" max="11294" width="10.85546875" style="70" bestFit="1" customWidth="1"/>
    <col min="11295" max="11515" width="9.140625" style="70"/>
    <col min="11516" max="11516" width="18.7109375" style="70" customWidth="1"/>
    <col min="11517" max="11518" width="9.42578125" style="70" customWidth="1"/>
    <col min="11519" max="11519" width="7.7109375" style="70" customWidth="1"/>
    <col min="11520" max="11520" width="9.28515625" style="70" customWidth="1"/>
    <col min="11521" max="11521" width="9.85546875" style="70" customWidth="1"/>
    <col min="11522" max="11522" width="7.140625" style="70" customWidth="1"/>
    <col min="11523" max="11523" width="8.5703125" style="70" customWidth="1"/>
    <col min="11524" max="11524" width="8.85546875" style="70" customWidth="1"/>
    <col min="11525" max="11525" width="7.140625" style="70" customWidth="1"/>
    <col min="11526" max="11526" width="9" style="70" customWidth="1"/>
    <col min="11527" max="11527" width="8.7109375" style="70" customWidth="1"/>
    <col min="11528" max="11528" width="6.5703125" style="70" customWidth="1"/>
    <col min="11529" max="11529" width="8.140625" style="70" customWidth="1"/>
    <col min="11530" max="11530" width="7.5703125" style="70" customWidth="1"/>
    <col min="11531" max="11531" width="7" style="70" customWidth="1"/>
    <col min="11532" max="11533" width="8.7109375" style="70" customWidth="1"/>
    <col min="11534" max="11534" width="7.28515625" style="70" customWidth="1"/>
    <col min="11535" max="11535" width="8.140625" style="70" customWidth="1"/>
    <col min="11536" max="11536" width="8.7109375" style="70" customWidth="1"/>
    <col min="11537" max="11537" width="6.42578125" style="70" customWidth="1"/>
    <col min="11538" max="11539" width="9.28515625" style="70" customWidth="1"/>
    <col min="11540" max="11540" width="6.42578125" style="70" customWidth="1"/>
    <col min="11541" max="11542" width="9.5703125" style="70" customWidth="1"/>
    <col min="11543" max="11543" width="6.42578125" style="70" customWidth="1"/>
    <col min="11544" max="11545" width="9.5703125" style="70" customWidth="1"/>
    <col min="11546" max="11546" width="6.7109375" style="70" customWidth="1"/>
    <col min="11547" max="11549" width="9.140625" style="70"/>
    <col min="11550" max="11550" width="10.85546875" style="70" bestFit="1" customWidth="1"/>
    <col min="11551" max="11771" width="9.140625" style="70"/>
    <col min="11772" max="11772" width="18.7109375" style="70" customWidth="1"/>
    <col min="11773" max="11774" width="9.42578125" style="70" customWidth="1"/>
    <col min="11775" max="11775" width="7.7109375" style="70" customWidth="1"/>
    <col min="11776" max="11776" width="9.28515625" style="70" customWidth="1"/>
    <col min="11777" max="11777" width="9.85546875" style="70" customWidth="1"/>
    <col min="11778" max="11778" width="7.140625" style="70" customWidth="1"/>
    <col min="11779" max="11779" width="8.5703125" style="70" customWidth="1"/>
    <col min="11780" max="11780" width="8.85546875" style="70" customWidth="1"/>
    <col min="11781" max="11781" width="7.140625" style="70" customWidth="1"/>
    <col min="11782" max="11782" width="9" style="70" customWidth="1"/>
    <col min="11783" max="11783" width="8.7109375" style="70" customWidth="1"/>
    <col min="11784" max="11784" width="6.5703125" style="70" customWidth="1"/>
    <col min="11785" max="11785" width="8.140625" style="70" customWidth="1"/>
    <col min="11786" max="11786" width="7.5703125" style="70" customWidth="1"/>
    <col min="11787" max="11787" width="7" style="70" customWidth="1"/>
    <col min="11788" max="11789" width="8.7109375" style="70" customWidth="1"/>
    <col min="11790" max="11790" width="7.28515625" style="70" customWidth="1"/>
    <col min="11791" max="11791" width="8.140625" style="70" customWidth="1"/>
    <col min="11792" max="11792" width="8.7109375" style="70" customWidth="1"/>
    <col min="11793" max="11793" width="6.42578125" style="70" customWidth="1"/>
    <col min="11794" max="11795" width="9.28515625" style="70" customWidth="1"/>
    <col min="11796" max="11796" width="6.42578125" style="70" customWidth="1"/>
    <col min="11797" max="11798" width="9.5703125" style="70" customWidth="1"/>
    <col min="11799" max="11799" width="6.42578125" style="70" customWidth="1"/>
    <col min="11800" max="11801" width="9.5703125" style="70" customWidth="1"/>
    <col min="11802" max="11802" width="6.7109375" style="70" customWidth="1"/>
    <col min="11803" max="11805" width="9.140625" style="70"/>
    <col min="11806" max="11806" width="10.85546875" style="70" bestFit="1" customWidth="1"/>
    <col min="11807" max="12027" width="9.140625" style="70"/>
    <col min="12028" max="12028" width="18.7109375" style="70" customWidth="1"/>
    <col min="12029" max="12030" width="9.42578125" style="70" customWidth="1"/>
    <col min="12031" max="12031" width="7.7109375" style="70" customWidth="1"/>
    <col min="12032" max="12032" width="9.28515625" style="70" customWidth="1"/>
    <col min="12033" max="12033" width="9.85546875" style="70" customWidth="1"/>
    <col min="12034" max="12034" width="7.140625" style="70" customWidth="1"/>
    <col min="12035" max="12035" width="8.5703125" style="70" customWidth="1"/>
    <col min="12036" max="12036" width="8.85546875" style="70" customWidth="1"/>
    <col min="12037" max="12037" width="7.140625" style="70" customWidth="1"/>
    <col min="12038" max="12038" width="9" style="70" customWidth="1"/>
    <col min="12039" max="12039" width="8.7109375" style="70" customWidth="1"/>
    <col min="12040" max="12040" width="6.5703125" style="70" customWidth="1"/>
    <col min="12041" max="12041" width="8.140625" style="70" customWidth="1"/>
    <col min="12042" max="12042" width="7.5703125" style="70" customWidth="1"/>
    <col min="12043" max="12043" width="7" style="70" customWidth="1"/>
    <col min="12044" max="12045" width="8.7109375" style="70" customWidth="1"/>
    <col min="12046" max="12046" width="7.28515625" style="70" customWidth="1"/>
    <col min="12047" max="12047" width="8.140625" style="70" customWidth="1"/>
    <col min="12048" max="12048" width="8.7109375" style="70" customWidth="1"/>
    <col min="12049" max="12049" width="6.42578125" style="70" customWidth="1"/>
    <col min="12050" max="12051" width="9.28515625" style="70" customWidth="1"/>
    <col min="12052" max="12052" width="6.42578125" style="70" customWidth="1"/>
    <col min="12053" max="12054" width="9.5703125" style="70" customWidth="1"/>
    <col min="12055" max="12055" width="6.42578125" style="70" customWidth="1"/>
    <col min="12056" max="12057" width="9.5703125" style="70" customWidth="1"/>
    <col min="12058" max="12058" width="6.7109375" style="70" customWidth="1"/>
    <col min="12059" max="12061" width="9.140625" style="70"/>
    <col min="12062" max="12062" width="10.85546875" style="70" bestFit="1" customWidth="1"/>
    <col min="12063" max="12283" width="9.140625" style="70"/>
    <col min="12284" max="12284" width="18.7109375" style="70" customWidth="1"/>
    <col min="12285" max="12286" width="9.42578125" style="70" customWidth="1"/>
    <col min="12287" max="12287" width="7.7109375" style="70" customWidth="1"/>
    <col min="12288" max="12288" width="9.28515625" style="70" customWidth="1"/>
    <col min="12289" max="12289" width="9.85546875" style="70" customWidth="1"/>
    <col min="12290" max="12290" width="7.140625" style="70" customWidth="1"/>
    <col min="12291" max="12291" width="8.5703125" style="70" customWidth="1"/>
    <col min="12292" max="12292" width="8.85546875" style="70" customWidth="1"/>
    <col min="12293" max="12293" width="7.140625" style="70" customWidth="1"/>
    <col min="12294" max="12294" width="9" style="70" customWidth="1"/>
    <col min="12295" max="12295" width="8.7109375" style="70" customWidth="1"/>
    <col min="12296" max="12296" width="6.5703125" style="70" customWidth="1"/>
    <col min="12297" max="12297" width="8.140625" style="70" customWidth="1"/>
    <col min="12298" max="12298" width="7.5703125" style="70" customWidth="1"/>
    <col min="12299" max="12299" width="7" style="70" customWidth="1"/>
    <col min="12300" max="12301" width="8.7109375" style="70" customWidth="1"/>
    <col min="12302" max="12302" width="7.28515625" style="70" customWidth="1"/>
    <col min="12303" max="12303" width="8.140625" style="70" customWidth="1"/>
    <col min="12304" max="12304" width="8.7109375" style="70" customWidth="1"/>
    <col min="12305" max="12305" width="6.42578125" style="70" customWidth="1"/>
    <col min="12306" max="12307" width="9.28515625" style="70" customWidth="1"/>
    <col min="12308" max="12308" width="6.42578125" style="70" customWidth="1"/>
    <col min="12309" max="12310" width="9.5703125" style="70" customWidth="1"/>
    <col min="12311" max="12311" width="6.42578125" style="70" customWidth="1"/>
    <col min="12312" max="12313" width="9.5703125" style="70" customWidth="1"/>
    <col min="12314" max="12314" width="6.7109375" style="70" customWidth="1"/>
    <col min="12315" max="12317" width="9.140625" style="70"/>
    <col min="12318" max="12318" width="10.85546875" style="70" bestFit="1" customWidth="1"/>
    <col min="12319" max="12539" width="9.140625" style="70"/>
    <col min="12540" max="12540" width="18.7109375" style="70" customWidth="1"/>
    <col min="12541" max="12542" width="9.42578125" style="70" customWidth="1"/>
    <col min="12543" max="12543" width="7.7109375" style="70" customWidth="1"/>
    <col min="12544" max="12544" width="9.28515625" style="70" customWidth="1"/>
    <col min="12545" max="12545" width="9.85546875" style="70" customWidth="1"/>
    <col min="12546" max="12546" width="7.140625" style="70" customWidth="1"/>
    <col min="12547" max="12547" width="8.5703125" style="70" customWidth="1"/>
    <col min="12548" max="12548" width="8.85546875" style="70" customWidth="1"/>
    <col min="12549" max="12549" width="7.140625" style="70" customWidth="1"/>
    <col min="12550" max="12550" width="9" style="70" customWidth="1"/>
    <col min="12551" max="12551" width="8.7109375" style="70" customWidth="1"/>
    <col min="12552" max="12552" width="6.5703125" style="70" customWidth="1"/>
    <col min="12553" max="12553" width="8.140625" style="70" customWidth="1"/>
    <col min="12554" max="12554" width="7.5703125" style="70" customWidth="1"/>
    <col min="12555" max="12555" width="7" style="70" customWidth="1"/>
    <col min="12556" max="12557" width="8.7109375" style="70" customWidth="1"/>
    <col min="12558" max="12558" width="7.28515625" style="70" customWidth="1"/>
    <col min="12559" max="12559" width="8.140625" style="70" customWidth="1"/>
    <col min="12560" max="12560" width="8.7109375" style="70" customWidth="1"/>
    <col min="12561" max="12561" width="6.42578125" style="70" customWidth="1"/>
    <col min="12562" max="12563" width="9.28515625" style="70" customWidth="1"/>
    <col min="12564" max="12564" width="6.42578125" style="70" customWidth="1"/>
    <col min="12565" max="12566" width="9.5703125" style="70" customWidth="1"/>
    <col min="12567" max="12567" width="6.42578125" style="70" customWidth="1"/>
    <col min="12568" max="12569" width="9.5703125" style="70" customWidth="1"/>
    <col min="12570" max="12570" width="6.7109375" style="70" customWidth="1"/>
    <col min="12571" max="12573" width="9.140625" style="70"/>
    <col min="12574" max="12574" width="10.85546875" style="70" bestFit="1" customWidth="1"/>
    <col min="12575" max="12795" width="9.140625" style="70"/>
    <col min="12796" max="12796" width="18.7109375" style="70" customWidth="1"/>
    <col min="12797" max="12798" width="9.42578125" style="70" customWidth="1"/>
    <col min="12799" max="12799" width="7.7109375" style="70" customWidth="1"/>
    <col min="12800" max="12800" width="9.28515625" style="70" customWidth="1"/>
    <col min="12801" max="12801" width="9.85546875" style="70" customWidth="1"/>
    <col min="12802" max="12802" width="7.140625" style="70" customWidth="1"/>
    <col min="12803" max="12803" width="8.5703125" style="70" customWidth="1"/>
    <col min="12804" max="12804" width="8.85546875" style="70" customWidth="1"/>
    <col min="12805" max="12805" width="7.140625" style="70" customWidth="1"/>
    <col min="12806" max="12806" width="9" style="70" customWidth="1"/>
    <col min="12807" max="12807" width="8.7109375" style="70" customWidth="1"/>
    <col min="12808" max="12808" width="6.5703125" style="70" customWidth="1"/>
    <col min="12809" max="12809" width="8.140625" style="70" customWidth="1"/>
    <col min="12810" max="12810" width="7.5703125" style="70" customWidth="1"/>
    <col min="12811" max="12811" width="7" style="70" customWidth="1"/>
    <col min="12812" max="12813" width="8.7109375" style="70" customWidth="1"/>
    <col min="12814" max="12814" width="7.28515625" style="70" customWidth="1"/>
    <col min="12815" max="12815" width="8.140625" style="70" customWidth="1"/>
    <col min="12816" max="12816" width="8.7109375" style="70" customWidth="1"/>
    <col min="12817" max="12817" width="6.42578125" style="70" customWidth="1"/>
    <col min="12818" max="12819" width="9.28515625" style="70" customWidth="1"/>
    <col min="12820" max="12820" width="6.42578125" style="70" customWidth="1"/>
    <col min="12821" max="12822" width="9.5703125" style="70" customWidth="1"/>
    <col min="12823" max="12823" width="6.42578125" style="70" customWidth="1"/>
    <col min="12824" max="12825" width="9.5703125" style="70" customWidth="1"/>
    <col min="12826" max="12826" width="6.7109375" style="70" customWidth="1"/>
    <col min="12827" max="12829" width="9.140625" style="70"/>
    <col min="12830" max="12830" width="10.85546875" style="70" bestFit="1" customWidth="1"/>
    <col min="12831" max="13051" width="9.140625" style="70"/>
    <col min="13052" max="13052" width="18.7109375" style="70" customWidth="1"/>
    <col min="13053" max="13054" width="9.42578125" style="70" customWidth="1"/>
    <col min="13055" max="13055" width="7.7109375" style="70" customWidth="1"/>
    <col min="13056" max="13056" width="9.28515625" style="70" customWidth="1"/>
    <col min="13057" max="13057" width="9.85546875" style="70" customWidth="1"/>
    <col min="13058" max="13058" width="7.140625" style="70" customWidth="1"/>
    <col min="13059" max="13059" width="8.5703125" style="70" customWidth="1"/>
    <col min="13060" max="13060" width="8.85546875" style="70" customWidth="1"/>
    <col min="13061" max="13061" width="7.140625" style="70" customWidth="1"/>
    <col min="13062" max="13062" width="9" style="70" customWidth="1"/>
    <col min="13063" max="13063" width="8.7109375" style="70" customWidth="1"/>
    <col min="13064" max="13064" width="6.5703125" style="70" customWidth="1"/>
    <col min="13065" max="13065" width="8.140625" style="70" customWidth="1"/>
    <col min="13066" max="13066" width="7.5703125" style="70" customWidth="1"/>
    <col min="13067" max="13067" width="7" style="70" customWidth="1"/>
    <col min="13068" max="13069" width="8.7109375" style="70" customWidth="1"/>
    <col min="13070" max="13070" width="7.28515625" style="70" customWidth="1"/>
    <col min="13071" max="13071" width="8.140625" style="70" customWidth="1"/>
    <col min="13072" max="13072" width="8.7109375" style="70" customWidth="1"/>
    <col min="13073" max="13073" width="6.42578125" style="70" customWidth="1"/>
    <col min="13074" max="13075" width="9.28515625" style="70" customWidth="1"/>
    <col min="13076" max="13076" width="6.42578125" style="70" customWidth="1"/>
    <col min="13077" max="13078" width="9.5703125" style="70" customWidth="1"/>
    <col min="13079" max="13079" width="6.42578125" style="70" customWidth="1"/>
    <col min="13080" max="13081" width="9.5703125" style="70" customWidth="1"/>
    <col min="13082" max="13082" width="6.7109375" style="70" customWidth="1"/>
    <col min="13083" max="13085" width="9.140625" style="70"/>
    <col min="13086" max="13086" width="10.85546875" style="70" bestFit="1" customWidth="1"/>
    <col min="13087" max="13307" width="9.140625" style="70"/>
    <col min="13308" max="13308" width="18.7109375" style="70" customWidth="1"/>
    <col min="13309" max="13310" width="9.42578125" style="70" customWidth="1"/>
    <col min="13311" max="13311" width="7.7109375" style="70" customWidth="1"/>
    <col min="13312" max="13312" width="9.28515625" style="70" customWidth="1"/>
    <col min="13313" max="13313" width="9.85546875" style="70" customWidth="1"/>
    <col min="13314" max="13314" width="7.140625" style="70" customWidth="1"/>
    <col min="13315" max="13315" width="8.5703125" style="70" customWidth="1"/>
    <col min="13316" max="13316" width="8.85546875" style="70" customWidth="1"/>
    <col min="13317" max="13317" width="7.140625" style="70" customWidth="1"/>
    <col min="13318" max="13318" width="9" style="70" customWidth="1"/>
    <col min="13319" max="13319" width="8.7109375" style="70" customWidth="1"/>
    <col min="13320" max="13320" width="6.5703125" style="70" customWidth="1"/>
    <col min="13321" max="13321" width="8.140625" style="70" customWidth="1"/>
    <col min="13322" max="13322" width="7.5703125" style="70" customWidth="1"/>
    <col min="13323" max="13323" width="7" style="70" customWidth="1"/>
    <col min="13324" max="13325" width="8.7109375" style="70" customWidth="1"/>
    <col min="13326" max="13326" width="7.28515625" style="70" customWidth="1"/>
    <col min="13327" max="13327" width="8.140625" style="70" customWidth="1"/>
    <col min="13328" max="13328" width="8.7109375" style="70" customWidth="1"/>
    <col min="13329" max="13329" width="6.42578125" style="70" customWidth="1"/>
    <col min="13330" max="13331" width="9.28515625" style="70" customWidth="1"/>
    <col min="13332" max="13332" width="6.42578125" style="70" customWidth="1"/>
    <col min="13333" max="13334" width="9.5703125" style="70" customWidth="1"/>
    <col min="13335" max="13335" width="6.42578125" style="70" customWidth="1"/>
    <col min="13336" max="13337" width="9.5703125" style="70" customWidth="1"/>
    <col min="13338" max="13338" width="6.7109375" style="70" customWidth="1"/>
    <col min="13339" max="13341" width="9.140625" style="70"/>
    <col min="13342" max="13342" width="10.85546875" style="70" bestFit="1" customWidth="1"/>
    <col min="13343" max="13563" width="9.140625" style="70"/>
    <col min="13564" max="13564" width="18.7109375" style="70" customWidth="1"/>
    <col min="13565" max="13566" width="9.42578125" style="70" customWidth="1"/>
    <col min="13567" max="13567" width="7.7109375" style="70" customWidth="1"/>
    <col min="13568" max="13568" width="9.28515625" style="70" customWidth="1"/>
    <col min="13569" max="13569" width="9.85546875" style="70" customWidth="1"/>
    <col min="13570" max="13570" width="7.140625" style="70" customWidth="1"/>
    <col min="13571" max="13571" width="8.5703125" style="70" customWidth="1"/>
    <col min="13572" max="13572" width="8.85546875" style="70" customWidth="1"/>
    <col min="13573" max="13573" width="7.140625" style="70" customWidth="1"/>
    <col min="13574" max="13574" width="9" style="70" customWidth="1"/>
    <col min="13575" max="13575" width="8.7109375" style="70" customWidth="1"/>
    <col min="13576" max="13576" width="6.5703125" style="70" customWidth="1"/>
    <col min="13577" max="13577" width="8.140625" style="70" customWidth="1"/>
    <col min="13578" max="13578" width="7.5703125" style="70" customWidth="1"/>
    <col min="13579" max="13579" width="7" style="70" customWidth="1"/>
    <col min="13580" max="13581" width="8.7109375" style="70" customWidth="1"/>
    <col min="13582" max="13582" width="7.28515625" style="70" customWidth="1"/>
    <col min="13583" max="13583" width="8.140625" style="70" customWidth="1"/>
    <col min="13584" max="13584" width="8.7109375" style="70" customWidth="1"/>
    <col min="13585" max="13585" width="6.42578125" style="70" customWidth="1"/>
    <col min="13586" max="13587" width="9.28515625" style="70" customWidth="1"/>
    <col min="13588" max="13588" width="6.42578125" style="70" customWidth="1"/>
    <col min="13589" max="13590" width="9.5703125" style="70" customWidth="1"/>
    <col min="13591" max="13591" width="6.42578125" style="70" customWidth="1"/>
    <col min="13592" max="13593" width="9.5703125" style="70" customWidth="1"/>
    <col min="13594" max="13594" width="6.7109375" style="70" customWidth="1"/>
    <col min="13595" max="13597" width="9.140625" style="70"/>
    <col min="13598" max="13598" width="10.85546875" style="70" bestFit="1" customWidth="1"/>
    <col min="13599" max="13819" width="9.140625" style="70"/>
    <col min="13820" max="13820" width="18.7109375" style="70" customWidth="1"/>
    <col min="13821" max="13822" width="9.42578125" style="70" customWidth="1"/>
    <col min="13823" max="13823" width="7.7109375" style="70" customWidth="1"/>
    <col min="13824" max="13824" width="9.28515625" style="70" customWidth="1"/>
    <col min="13825" max="13825" width="9.85546875" style="70" customWidth="1"/>
    <col min="13826" max="13826" width="7.140625" style="70" customWidth="1"/>
    <col min="13827" max="13827" width="8.5703125" style="70" customWidth="1"/>
    <col min="13828" max="13828" width="8.85546875" style="70" customWidth="1"/>
    <col min="13829" max="13829" width="7.140625" style="70" customWidth="1"/>
    <col min="13830" max="13830" width="9" style="70" customWidth="1"/>
    <col min="13831" max="13831" width="8.7109375" style="70" customWidth="1"/>
    <col min="13832" max="13832" width="6.5703125" style="70" customWidth="1"/>
    <col min="13833" max="13833" width="8.140625" style="70" customWidth="1"/>
    <col min="13834" max="13834" width="7.5703125" style="70" customWidth="1"/>
    <col min="13835" max="13835" width="7" style="70" customWidth="1"/>
    <col min="13836" max="13837" width="8.7109375" style="70" customWidth="1"/>
    <col min="13838" max="13838" width="7.28515625" style="70" customWidth="1"/>
    <col min="13839" max="13839" width="8.140625" style="70" customWidth="1"/>
    <col min="13840" max="13840" width="8.7109375" style="70" customWidth="1"/>
    <col min="13841" max="13841" width="6.42578125" style="70" customWidth="1"/>
    <col min="13842" max="13843" width="9.28515625" style="70" customWidth="1"/>
    <col min="13844" max="13844" width="6.42578125" style="70" customWidth="1"/>
    <col min="13845" max="13846" width="9.5703125" style="70" customWidth="1"/>
    <col min="13847" max="13847" width="6.42578125" style="70" customWidth="1"/>
    <col min="13848" max="13849" width="9.5703125" style="70" customWidth="1"/>
    <col min="13850" max="13850" width="6.7109375" style="70" customWidth="1"/>
    <col min="13851" max="13853" width="9.140625" style="70"/>
    <col min="13854" max="13854" width="10.85546875" style="70" bestFit="1" customWidth="1"/>
    <col min="13855" max="14075" width="9.140625" style="70"/>
    <col min="14076" max="14076" width="18.7109375" style="70" customWidth="1"/>
    <col min="14077" max="14078" width="9.42578125" style="70" customWidth="1"/>
    <col min="14079" max="14079" width="7.7109375" style="70" customWidth="1"/>
    <col min="14080" max="14080" width="9.28515625" style="70" customWidth="1"/>
    <col min="14081" max="14081" width="9.85546875" style="70" customWidth="1"/>
    <col min="14082" max="14082" width="7.140625" style="70" customWidth="1"/>
    <col min="14083" max="14083" width="8.5703125" style="70" customWidth="1"/>
    <col min="14084" max="14084" width="8.85546875" style="70" customWidth="1"/>
    <col min="14085" max="14085" width="7.140625" style="70" customWidth="1"/>
    <col min="14086" max="14086" width="9" style="70" customWidth="1"/>
    <col min="14087" max="14087" width="8.7109375" style="70" customWidth="1"/>
    <col min="14088" max="14088" width="6.5703125" style="70" customWidth="1"/>
    <col min="14089" max="14089" width="8.140625" style="70" customWidth="1"/>
    <col min="14090" max="14090" width="7.5703125" style="70" customWidth="1"/>
    <col min="14091" max="14091" width="7" style="70" customWidth="1"/>
    <col min="14092" max="14093" width="8.7109375" style="70" customWidth="1"/>
    <col min="14094" max="14094" width="7.28515625" style="70" customWidth="1"/>
    <col min="14095" max="14095" width="8.140625" style="70" customWidth="1"/>
    <col min="14096" max="14096" width="8.7109375" style="70" customWidth="1"/>
    <col min="14097" max="14097" width="6.42578125" style="70" customWidth="1"/>
    <col min="14098" max="14099" width="9.28515625" style="70" customWidth="1"/>
    <col min="14100" max="14100" width="6.42578125" style="70" customWidth="1"/>
    <col min="14101" max="14102" width="9.5703125" style="70" customWidth="1"/>
    <col min="14103" max="14103" width="6.42578125" style="70" customWidth="1"/>
    <col min="14104" max="14105" width="9.5703125" style="70" customWidth="1"/>
    <col min="14106" max="14106" width="6.7109375" style="70" customWidth="1"/>
    <col min="14107" max="14109" width="9.140625" style="70"/>
    <col min="14110" max="14110" width="10.85546875" style="70" bestFit="1" customWidth="1"/>
    <col min="14111" max="14331" width="9.140625" style="70"/>
    <col min="14332" max="14332" width="18.7109375" style="70" customWidth="1"/>
    <col min="14333" max="14334" width="9.42578125" style="70" customWidth="1"/>
    <col min="14335" max="14335" width="7.7109375" style="70" customWidth="1"/>
    <col min="14336" max="14336" width="9.28515625" style="70" customWidth="1"/>
    <col min="14337" max="14337" width="9.85546875" style="70" customWidth="1"/>
    <col min="14338" max="14338" width="7.140625" style="70" customWidth="1"/>
    <col min="14339" max="14339" width="8.5703125" style="70" customWidth="1"/>
    <col min="14340" max="14340" width="8.85546875" style="70" customWidth="1"/>
    <col min="14341" max="14341" width="7.140625" style="70" customWidth="1"/>
    <col min="14342" max="14342" width="9" style="70" customWidth="1"/>
    <col min="14343" max="14343" width="8.7109375" style="70" customWidth="1"/>
    <col min="14344" max="14344" width="6.5703125" style="70" customWidth="1"/>
    <col min="14345" max="14345" width="8.140625" style="70" customWidth="1"/>
    <col min="14346" max="14346" width="7.5703125" style="70" customWidth="1"/>
    <col min="14347" max="14347" width="7" style="70" customWidth="1"/>
    <col min="14348" max="14349" width="8.7109375" style="70" customWidth="1"/>
    <col min="14350" max="14350" width="7.28515625" style="70" customWidth="1"/>
    <col min="14351" max="14351" width="8.140625" style="70" customWidth="1"/>
    <col min="14352" max="14352" width="8.7109375" style="70" customWidth="1"/>
    <col min="14353" max="14353" width="6.42578125" style="70" customWidth="1"/>
    <col min="14354" max="14355" width="9.28515625" style="70" customWidth="1"/>
    <col min="14356" max="14356" width="6.42578125" style="70" customWidth="1"/>
    <col min="14357" max="14358" width="9.5703125" style="70" customWidth="1"/>
    <col min="14359" max="14359" width="6.42578125" style="70" customWidth="1"/>
    <col min="14360" max="14361" width="9.5703125" style="70" customWidth="1"/>
    <col min="14362" max="14362" width="6.7109375" style="70" customWidth="1"/>
    <col min="14363" max="14365" width="9.140625" style="70"/>
    <col min="14366" max="14366" width="10.85546875" style="70" bestFit="1" customWidth="1"/>
    <col min="14367" max="14587" width="9.140625" style="70"/>
    <col min="14588" max="14588" width="18.7109375" style="70" customWidth="1"/>
    <col min="14589" max="14590" width="9.42578125" style="70" customWidth="1"/>
    <col min="14591" max="14591" width="7.7109375" style="70" customWidth="1"/>
    <col min="14592" max="14592" width="9.28515625" style="70" customWidth="1"/>
    <col min="14593" max="14593" width="9.85546875" style="70" customWidth="1"/>
    <col min="14594" max="14594" width="7.140625" style="70" customWidth="1"/>
    <col min="14595" max="14595" width="8.5703125" style="70" customWidth="1"/>
    <col min="14596" max="14596" width="8.85546875" style="70" customWidth="1"/>
    <col min="14597" max="14597" width="7.140625" style="70" customWidth="1"/>
    <col min="14598" max="14598" width="9" style="70" customWidth="1"/>
    <col min="14599" max="14599" width="8.7109375" style="70" customWidth="1"/>
    <col min="14600" max="14600" width="6.5703125" style="70" customWidth="1"/>
    <col min="14601" max="14601" width="8.140625" style="70" customWidth="1"/>
    <col min="14602" max="14602" width="7.5703125" style="70" customWidth="1"/>
    <col min="14603" max="14603" width="7" style="70" customWidth="1"/>
    <col min="14604" max="14605" width="8.7109375" style="70" customWidth="1"/>
    <col min="14606" max="14606" width="7.28515625" style="70" customWidth="1"/>
    <col min="14607" max="14607" width="8.140625" style="70" customWidth="1"/>
    <col min="14608" max="14608" width="8.7109375" style="70" customWidth="1"/>
    <col min="14609" max="14609" width="6.42578125" style="70" customWidth="1"/>
    <col min="14610" max="14611" width="9.28515625" style="70" customWidth="1"/>
    <col min="14612" max="14612" width="6.42578125" style="70" customWidth="1"/>
    <col min="14613" max="14614" width="9.5703125" style="70" customWidth="1"/>
    <col min="14615" max="14615" width="6.42578125" style="70" customWidth="1"/>
    <col min="14616" max="14617" width="9.5703125" style="70" customWidth="1"/>
    <col min="14618" max="14618" width="6.7109375" style="70" customWidth="1"/>
    <col min="14619" max="14621" width="9.140625" style="70"/>
    <col min="14622" max="14622" width="10.85546875" style="70" bestFit="1" customWidth="1"/>
    <col min="14623" max="14843" width="9.140625" style="70"/>
    <col min="14844" max="14844" width="18.7109375" style="70" customWidth="1"/>
    <col min="14845" max="14846" width="9.42578125" style="70" customWidth="1"/>
    <col min="14847" max="14847" width="7.7109375" style="70" customWidth="1"/>
    <col min="14848" max="14848" width="9.28515625" style="70" customWidth="1"/>
    <col min="14849" max="14849" width="9.85546875" style="70" customWidth="1"/>
    <col min="14850" max="14850" width="7.140625" style="70" customWidth="1"/>
    <col min="14851" max="14851" width="8.5703125" style="70" customWidth="1"/>
    <col min="14852" max="14852" width="8.85546875" style="70" customWidth="1"/>
    <col min="14853" max="14853" width="7.140625" style="70" customWidth="1"/>
    <col min="14854" max="14854" width="9" style="70" customWidth="1"/>
    <col min="14855" max="14855" width="8.7109375" style="70" customWidth="1"/>
    <col min="14856" max="14856" width="6.5703125" style="70" customWidth="1"/>
    <col min="14857" max="14857" width="8.140625" style="70" customWidth="1"/>
    <col min="14858" max="14858" width="7.5703125" style="70" customWidth="1"/>
    <col min="14859" max="14859" width="7" style="70" customWidth="1"/>
    <col min="14860" max="14861" width="8.7109375" style="70" customWidth="1"/>
    <col min="14862" max="14862" width="7.28515625" style="70" customWidth="1"/>
    <col min="14863" max="14863" width="8.140625" style="70" customWidth="1"/>
    <col min="14864" max="14864" width="8.7109375" style="70" customWidth="1"/>
    <col min="14865" max="14865" width="6.42578125" style="70" customWidth="1"/>
    <col min="14866" max="14867" width="9.28515625" style="70" customWidth="1"/>
    <col min="14868" max="14868" width="6.42578125" style="70" customWidth="1"/>
    <col min="14869" max="14870" width="9.5703125" style="70" customWidth="1"/>
    <col min="14871" max="14871" width="6.42578125" style="70" customWidth="1"/>
    <col min="14872" max="14873" width="9.5703125" style="70" customWidth="1"/>
    <col min="14874" max="14874" width="6.7109375" style="70" customWidth="1"/>
    <col min="14875" max="14877" width="9.140625" style="70"/>
    <col min="14878" max="14878" width="10.85546875" style="70" bestFit="1" customWidth="1"/>
    <col min="14879" max="15099" width="9.140625" style="70"/>
    <col min="15100" max="15100" width="18.7109375" style="70" customWidth="1"/>
    <col min="15101" max="15102" width="9.42578125" style="70" customWidth="1"/>
    <col min="15103" max="15103" width="7.7109375" style="70" customWidth="1"/>
    <col min="15104" max="15104" width="9.28515625" style="70" customWidth="1"/>
    <col min="15105" max="15105" width="9.85546875" style="70" customWidth="1"/>
    <col min="15106" max="15106" width="7.140625" style="70" customWidth="1"/>
    <col min="15107" max="15107" width="8.5703125" style="70" customWidth="1"/>
    <col min="15108" max="15108" width="8.85546875" style="70" customWidth="1"/>
    <col min="15109" max="15109" width="7.140625" style="70" customWidth="1"/>
    <col min="15110" max="15110" width="9" style="70" customWidth="1"/>
    <col min="15111" max="15111" width="8.7109375" style="70" customWidth="1"/>
    <col min="15112" max="15112" width="6.5703125" style="70" customWidth="1"/>
    <col min="15113" max="15113" width="8.140625" style="70" customWidth="1"/>
    <col min="15114" max="15114" width="7.5703125" style="70" customWidth="1"/>
    <col min="15115" max="15115" width="7" style="70" customWidth="1"/>
    <col min="15116" max="15117" width="8.7109375" style="70" customWidth="1"/>
    <col min="15118" max="15118" width="7.28515625" style="70" customWidth="1"/>
    <col min="15119" max="15119" width="8.140625" style="70" customWidth="1"/>
    <col min="15120" max="15120" width="8.7109375" style="70" customWidth="1"/>
    <col min="15121" max="15121" width="6.42578125" style="70" customWidth="1"/>
    <col min="15122" max="15123" width="9.28515625" style="70" customWidth="1"/>
    <col min="15124" max="15124" width="6.42578125" style="70" customWidth="1"/>
    <col min="15125" max="15126" width="9.5703125" style="70" customWidth="1"/>
    <col min="15127" max="15127" width="6.42578125" style="70" customWidth="1"/>
    <col min="15128" max="15129" width="9.5703125" style="70" customWidth="1"/>
    <col min="15130" max="15130" width="6.7109375" style="70" customWidth="1"/>
    <col min="15131" max="15133" width="9.140625" style="70"/>
    <col min="15134" max="15134" width="10.85546875" style="70" bestFit="1" customWidth="1"/>
    <col min="15135" max="15355" width="9.140625" style="70"/>
    <col min="15356" max="15356" width="18.7109375" style="70" customWidth="1"/>
    <col min="15357" max="15358" width="9.42578125" style="70" customWidth="1"/>
    <col min="15359" max="15359" width="7.7109375" style="70" customWidth="1"/>
    <col min="15360" max="15360" width="9.28515625" style="70" customWidth="1"/>
    <col min="15361" max="15361" width="9.85546875" style="70" customWidth="1"/>
    <col min="15362" max="15362" width="7.140625" style="70" customWidth="1"/>
    <col min="15363" max="15363" width="8.5703125" style="70" customWidth="1"/>
    <col min="15364" max="15364" width="8.85546875" style="70" customWidth="1"/>
    <col min="15365" max="15365" width="7.140625" style="70" customWidth="1"/>
    <col min="15366" max="15366" width="9" style="70" customWidth="1"/>
    <col min="15367" max="15367" width="8.7109375" style="70" customWidth="1"/>
    <col min="15368" max="15368" width="6.5703125" style="70" customWidth="1"/>
    <col min="15369" max="15369" width="8.140625" style="70" customWidth="1"/>
    <col min="15370" max="15370" width="7.5703125" style="70" customWidth="1"/>
    <col min="15371" max="15371" width="7" style="70" customWidth="1"/>
    <col min="15372" max="15373" width="8.7109375" style="70" customWidth="1"/>
    <col min="15374" max="15374" width="7.28515625" style="70" customWidth="1"/>
    <col min="15375" max="15375" width="8.140625" style="70" customWidth="1"/>
    <col min="15376" max="15376" width="8.7109375" style="70" customWidth="1"/>
    <col min="15377" max="15377" width="6.42578125" style="70" customWidth="1"/>
    <col min="15378" max="15379" width="9.28515625" style="70" customWidth="1"/>
    <col min="15380" max="15380" width="6.42578125" style="70" customWidth="1"/>
    <col min="15381" max="15382" width="9.5703125" style="70" customWidth="1"/>
    <col min="15383" max="15383" width="6.42578125" style="70" customWidth="1"/>
    <col min="15384" max="15385" width="9.5703125" style="70" customWidth="1"/>
    <col min="15386" max="15386" width="6.7109375" style="70" customWidth="1"/>
    <col min="15387" max="15389" width="9.140625" style="70"/>
    <col min="15390" max="15390" width="10.85546875" style="70" bestFit="1" customWidth="1"/>
    <col min="15391" max="15611" width="9.140625" style="70"/>
    <col min="15612" max="15612" width="18.7109375" style="70" customWidth="1"/>
    <col min="15613" max="15614" width="9.42578125" style="70" customWidth="1"/>
    <col min="15615" max="15615" width="7.7109375" style="70" customWidth="1"/>
    <col min="15616" max="15616" width="9.28515625" style="70" customWidth="1"/>
    <col min="15617" max="15617" width="9.85546875" style="70" customWidth="1"/>
    <col min="15618" max="15618" width="7.140625" style="70" customWidth="1"/>
    <col min="15619" max="15619" width="8.5703125" style="70" customWidth="1"/>
    <col min="15620" max="15620" width="8.85546875" style="70" customWidth="1"/>
    <col min="15621" max="15621" width="7.140625" style="70" customWidth="1"/>
    <col min="15622" max="15622" width="9" style="70" customWidth="1"/>
    <col min="15623" max="15623" width="8.7109375" style="70" customWidth="1"/>
    <col min="15624" max="15624" width="6.5703125" style="70" customWidth="1"/>
    <col min="15625" max="15625" width="8.140625" style="70" customWidth="1"/>
    <col min="15626" max="15626" width="7.5703125" style="70" customWidth="1"/>
    <col min="15627" max="15627" width="7" style="70" customWidth="1"/>
    <col min="15628" max="15629" width="8.7109375" style="70" customWidth="1"/>
    <col min="15630" max="15630" width="7.28515625" style="70" customWidth="1"/>
    <col min="15631" max="15631" width="8.140625" style="70" customWidth="1"/>
    <col min="15632" max="15632" width="8.7109375" style="70" customWidth="1"/>
    <col min="15633" max="15633" width="6.42578125" style="70" customWidth="1"/>
    <col min="15634" max="15635" width="9.28515625" style="70" customWidth="1"/>
    <col min="15636" max="15636" width="6.42578125" style="70" customWidth="1"/>
    <col min="15637" max="15638" width="9.5703125" style="70" customWidth="1"/>
    <col min="15639" max="15639" width="6.42578125" style="70" customWidth="1"/>
    <col min="15640" max="15641" width="9.5703125" style="70" customWidth="1"/>
    <col min="15642" max="15642" width="6.7109375" style="70" customWidth="1"/>
    <col min="15643" max="15645" width="9.140625" style="70"/>
    <col min="15646" max="15646" width="10.85546875" style="70" bestFit="1" customWidth="1"/>
    <col min="15647" max="15867" width="9.140625" style="70"/>
    <col min="15868" max="15868" width="18.7109375" style="70" customWidth="1"/>
    <col min="15869" max="15870" width="9.42578125" style="70" customWidth="1"/>
    <col min="15871" max="15871" width="7.7109375" style="70" customWidth="1"/>
    <col min="15872" max="15872" width="9.28515625" style="70" customWidth="1"/>
    <col min="15873" max="15873" width="9.85546875" style="70" customWidth="1"/>
    <col min="15874" max="15874" width="7.140625" style="70" customWidth="1"/>
    <col min="15875" max="15875" width="8.5703125" style="70" customWidth="1"/>
    <col min="15876" max="15876" width="8.85546875" style="70" customWidth="1"/>
    <col min="15877" max="15877" width="7.140625" style="70" customWidth="1"/>
    <col min="15878" max="15878" width="9" style="70" customWidth="1"/>
    <col min="15879" max="15879" width="8.7109375" style="70" customWidth="1"/>
    <col min="15880" max="15880" width="6.5703125" style="70" customWidth="1"/>
    <col min="15881" max="15881" width="8.140625" style="70" customWidth="1"/>
    <col min="15882" max="15882" width="7.5703125" style="70" customWidth="1"/>
    <col min="15883" max="15883" width="7" style="70" customWidth="1"/>
    <col min="15884" max="15885" width="8.7109375" style="70" customWidth="1"/>
    <col min="15886" max="15886" width="7.28515625" style="70" customWidth="1"/>
    <col min="15887" max="15887" width="8.140625" style="70" customWidth="1"/>
    <col min="15888" max="15888" width="8.7109375" style="70" customWidth="1"/>
    <col min="15889" max="15889" width="6.42578125" style="70" customWidth="1"/>
    <col min="15890" max="15891" width="9.28515625" style="70" customWidth="1"/>
    <col min="15892" max="15892" width="6.42578125" style="70" customWidth="1"/>
    <col min="15893" max="15894" width="9.5703125" style="70" customWidth="1"/>
    <col min="15895" max="15895" width="6.42578125" style="70" customWidth="1"/>
    <col min="15896" max="15897" width="9.5703125" style="70" customWidth="1"/>
    <col min="15898" max="15898" width="6.7109375" style="70" customWidth="1"/>
    <col min="15899" max="15901" width="9.140625" style="70"/>
    <col min="15902" max="15902" width="10.85546875" style="70" bestFit="1" customWidth="1"/>
    <col min="15903" max="16123" width="9.140625" style="70"/>
    <col min="16124" max="16124" width="18.7109375" style="70" customWidth="1"/>
    <col min="16125" max="16126" width="9.42578125" style="70" customWidth="1"/>
    <col min="16127" max="16127" width="7.7109375" style="70" customWidth="1"/>
    <col min="16128" max="16128" width="9.28515625" style="70" customWidth="1"/>
    <col min="16129" max="16129" width="9.85546875" style="70" customWidth="1"/>
    <col min="16130" max="16130" width="7.140625" style="70" customWidth="1"/>
    <col min="16131" max="16131" width="8.5703125" style="70" customWidth="1"/>
    <col min="16132" max="16132" width="8.85546875" style="70" customWidth="1"/>
    <col min="16133" max="16133" width="7.140625" style="70" customWidth="1"/>
    <col min="16134" max="16134" width="9" style="70" customWidth="1"/>
    <col min="16135" max="16135" width="8.7109375" style="70" customWidth="1"/>
    <col min="16136" max="16136" width="6.5703125" style="70" customWidth="1"/>
    <col min="16137" max="16137" width="8.140625" style="70" customWidth="1"/>
    <col min="16138" max="16138" width="7.5703125" style="70" customWidth="1"/>
    <col min="16139" max="16139" width="7" style="70" customWidth="1"/>
    <col min="16140" max="16141" width="8.7109375" style="70" customWidth="1"/>
    <col min="16142" max="16142" width="7.28515625" style="70" customWidth="1"/>
    <col min="16143" max="16143" width="8.140625" style="70" customWidth="1"/>
    <col min="16144" max="16144" width="8.7109375" style="70" customWidth="1"/>
    <col min="16145" max="16145" width="6.42578125" style="70" customWidth="1"/>
    <col min="16146" max="16147" width="9.28515625" style="70" customWidth="1"/>
    <col min="16148" max="16148" width="6.42578125" style="70" customWidth="1"/>
    <col min="16149" max="16150" width="9.5703125" style="70" customWidth="1"/>
    <col min="16151" max="16151" width="6.42578125" style="70" customWidth="1"/>
    <col min="16152" max="16153" width="9.5703125" style="70" customWidth="1"/>
    <col min="16154" max="16154" width="6.7109375" style="70" customWidth="1"/>
    <col min="16155" max="16157" width="9.140625" style="70"/>
    <col min="16158" max="16158" width="10.85546875" style="70" bestFit="1" customWidth="1"/>
    <col min="16159" max="16384" width="9.140625" style="70"/>
  </cols>
  <sheetData>
    <row r="1" spans="1:27" ht="12.75" customHeight="1" x14ac:dyDescent="0.25">
      <c r="H1" s="325"/>
      <c r="I1" s="325"/>
      <c r="J1" s="325"/>
      <c r="K1" s="325"/>
      <c r="L1" s="325"/>
      <c r="M1" s="325"/>
      <c r="Y1" s="70"/>
    </row>
    <row r="2" spans="1:27" s="54" customFormat="1" ht="43.15" customHeight="1" x14ac:dyDescent="0.25">
      <c r="A2" s="106"/>
      <c r="B2" s="326" t="s">
        <v>136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50"/>
      <c r="O2" s="50"/>
      <c r="P2" s="50"/>
      <c r="Q2" s="51"/>
      <c r="R2" s="51"/>
      <c r="S2" s="52"/>
      <c r="T2" s="51"/>
      <c r="U2" s="51"/>
      <c r="V2" s="51"/>
      <c r="W2" s="53"/>
      <c r="Z2" s="115" t="s">
        <v>21</v>
      </c>
    </row>
    <row r="3" spans="1:27" s="54" customFormat="1" ht="11.25" customHeight="1" x14ac:dyDescent="0.25">
      <c r="A3" s="106"/>
      <c r="B3" s="154"/>
      <c r="C3" s="154"/>
      <c r="D3" s="154"/>
      <c r="E3" s="154"/>
      <c r="F3" s="154"/>
      <c r="G3" s="154"/>
      <c r="H3" s="100"/>
      <c r="I3" s="100"/>
      <c r="J3" s="100"/>
      <c r="K3" s="154"/>
      <c r="L3" s="220"/>
      <c r="M3" s="55" t="s">
        <v>5</v>
      </c>
      <c r="N3" s="50"/>
      <c r="O3" s="50"/>
      <c r="P3" s="50"/>
      <c r="Q3" s="51"/>
      <c r="R3" s="51"/>
      <c r="S3" s="52"/>
      <c r="T3" s="51"/>
      <c r="U3" s="51"/>
      <c r="V3" s="51"/>
      <c r="W3" s="53"/>
      <c r="Z3" s="55" t="s">
        <v>5</v>
      </c>
    </row>
    <row r="4" spans="1:27" s="54" customFormat="1" ht="27.75" customHeight="1" x14ac:dyDescent="0.2">
      <c r="A4" s="308"/>
      <c r="B4" s="287" t="s">
        <v>6</v>
      </c>
      <c r="C4" s="288"/>
      <c r="D4" s="289"/>
      <c r="E4" s="287" t="s">
        <v>78</v>
      </c>
      <c r="F4" s="288"/>
      <c r="G4" s="289"/>
      <c r="H4" s="305" t="s">
        <v>25</v>
      </c>
      <c r="I4" s="305"/>
      <c r="J4" s="305"/>
      <c r="K4" s="287" t="s">
        <v>13</v>
      </c>
      <c r="L4" s="288"/>
      <c r="M4" s="289"/>
      <c r="N4" s="287" t="s">
        <v>8</v>
      </c>
      <c r="O4" s="288"/>
      <c r="P4" s="289"/>
      <c r="Q4" s="287" t="s">
        <v>9</v>
      </c>
      <c r="R4" s="288"/>
      <c r="S4" s="288"/>
      <c r="T4" s="305" t="s">
        <v>14</v>
      </c>
      <c r="U4" s="296" t="s">
        <v>16</v>
      </c>
      <c r="V4" s="297"/>
      <c r="W4" s="298"/>
      <c r="X4" s="287" t="s">
        <v>15</v>
      </c>
      <c r="Y4" s="288"/>
      <c r="Z4" s="289"/>
    </row>
    <row r="5" spans="1:27" s="56" customFormat="1" ht="22.5" customHeight="1" x14ac:dyDescent="0.2">
      <c r="A5" s="309"/>
      <c r="B5" s="290"/>
      <c r="C5" s="291"/>
      <c r="D5" s="292"/>
      <c r="E5" s="290"/>
      <c r="F5" s="291"/>
      <c r="G5" s="292"/>
      <c r="H5" s="305"/>
      <c r="I5" s="305"/>
      <c r="J5" s="305"/>
      <c r="K5" s="291"/>
      <c r="L5" s="291"/>
      <c r="M5" s="292"/>
      <c r="N5" s="290"/>
      <c r="O5" s="291"/>
      <c r="P5" s="292"/>
      <c r="Q5" s="290"/>
      <c r="R5" s="291"/>
      <c r="S5" s="291"/>
      <c r="T5" s="305"/>
      <c r="U5" s="299"/>
      <c r="V5" s="300"/>
      <c r="W5" s="301"/>
      <c r="X5" s="290"/>
      <c r="Y5" s="291"/>
      <c r="Z5" s="292"/>
    </row>
    <row r="6" spans="1:27" s="56" customFormat="1" ht="9" customHeight="1" x14ac:dyDescent="0.2">
      <c r="A6" s="309"/>
      <c r="B6" s="293"/>
      <c r="C6" s="294"/>
      <c r="D6" s="295"/>
      <c r="E6" s="293"/>
      <c r="F6" s="294"/>
      <c r="G6" s="295"/>
      <c r="H6" s="305"/>
      <c r="I6" s="305"/>
      <c r="J6" s="305"/>
      <c r="K6" s="294"/>
      <c r="L6" s="294"/>
      <c r="M6" s="295"/>
      <c r="N6" s="293"/>
      <c r="O6" s="294"/>
      <c r="P6" s="295"/>
      <c r="Q6" s="293"/>
      <c r="R6" s="294"/>
      <c r="S6" s="294"/>
      <c r="T6" s="305"/>
      <c r="U6" s="302"/>
      <c r="V6" s="303"/>
      <c r="W6" s="304"/>
      <c r="X6" s="293"/>
      <c r="Y6" s="294"/>
      <c r="Z6" s="295"/>
    </row>
    <row r="7" spans="1:27" s="56" customFormat="1" ht="21.6" customHeight="1" x14ac:dyDescent="0.2">
      <c r="A7" s="310"/>
      <c r="B7" s="368">
        <v>2020</v>
      </c>
      <c r="C7" s="368">
        <v>2021</v>
      </c>
      <c r="D7" s="57" t="s">
        <v>2</v>
      </c>
      <c r="E7" s="368">
        <v>2020</v>
      </c>
      <c r="F7" s="368">
        <v>2021</v>
      </c>
      <c r="G7" s="57" t="s">
        <v>2</v>
      </c>
      <c r="H7" s="368">
        <v>2020</v>
      </c>
      <c r="I7" s="368">
        <v>2021</v>
      </c>
      <c r="J7" s="57" t="s">
        <v>2</v>
      </c>
      <c r="K7" s="368">
        <v>2020</v>
      </c>
      <c r="L7" s="368">
        <v>2021</v>
      </c>
      <c r="M7" s="57" t="s">
        <v>2</v>
      </c>
      <c r="N7" s="368">
        <v>2020</v>
      </c>
      <c r="O7" s="368">
        <v>2021</v>
      </c>
      <c r="P7" s="57" t="s">
        <v>2</v>
      </c>
      <c r="Q7" s="368">
        <v>2020</v>
      </c>
      <c r="R7" s="368">
        <v>2021</v>
      </c>
      <c r="S7" s="57" t="s">
        <v>2</v>
      </c>
      <c r="T7" s="368">
        <v>2021</v>
      </c>
      <c r="U7" s="368">
        <v>2020</v>
      </c>
      <c r="V7" s="368">
        <v>2021</v>
      </c>
      <c r="W7" s="57" t="s">
        <v>2</v>
      </c>
      <c r="X7" s="368">
        <v>2020</v>
      </c>
      <c r="Y7" s="368">
        <v>2021</v>
      </c>
      <c r="Z7" s="57" t="s">
        <v>2</v>
      </c>
    </row>
    <row r="8" spans="1:27" s="59" customFormat="1" ht="11.25" customHeight="1" x14ac:dyDescent="0.2">
      <c r="A8" s="58" t="s">
        <v>3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</row>
    <row r="9" spans="1:27" s="62" customFormat="1" ht="19.149999999999999" customHeight="1" x14ac:dyDescent="0.25">
      <c r="A9" s="60" t="s">
        <v>43</v>
      </c>
      <c r="B9" s="225">
        <f>SUM(B10:B27)</f>
        <v>23053</v>
      </c>
      <c r="C9" s="225">
        <f>SUM(C10:C27)</f>
        <v>20613</v>
      </c>
      <c r="D9" s="61">
        <f>C9/B9*100</f>
        <v>89.415694269726288</v>
      </c>
      <c r="E9" s="226">
        <f>SUM(E10:E27)</f>
        <v>11976</v>
      </c>
      <c r="F9" s="226">
        <f>SUM(F10:F27)</f>
        <v>10794</v>
      </c>
      <c r="G9" s="116">
        <f>F9/E9*100</f>
        <v>90.130260521042089</v>
      </c>
      <c r="H9" s="226">
        <f>SUM(H10:H27)</f>
        <v>6348</v>
      </c>
      <c r="I9" s="226">
        <f>SUM(I10:I27)</f>
        <v>4451</v>
      </c>
      <c r="J9" s="116">
        <f>I9/H9*100</f>
        <v>70.116572148708258</v>
      </c>
      <c r="K9" s="226">
        <f>SUM(K10:K27)</f>
        <v>570</v>
      </c>
      <c r="L9" s="226">
        <f>SUM(L10:L27)</f>
        <v>457</v>
      </c>
      <c r="M9" s="116">
        <f>L9/K9*100</f>
        <v>80.175438596491233</v>
      </c>
      <c r="N9" s="226">
        <f>SUM(N10:N27)</f>
        <v>1605</v>
      </c>
      <c r="O9" s="226">
        <f>SUM(O10:O27)</f>
        <v>822</v>
      </c>
      <c r="P9" s="116">
        <f>O9/N9*100</f>
        <v>51.214953271028044</v>
      </c>
      <c r="Q9" s="226">
        <f>SUM(Q10:Q27)</f>
        <v>11254</v>
      </c>
      <c r="R9" s="227">
        <f>SUM(R10:R27)</f>
        <v>10490</v>
      </c>
      <c r="S9" s="116">
        <f>R9/Q9*100</f>
        <v>93.211302647947392</v>
      </c>
      <c r="T9" s="226">
        <f>SUM(T10:T27)</f>
        <v>2577</v>
      </c>
      <c r="U9" s="226">
        <f>SUM(U10:U27)</f>
        <v>4074</v>
      </c>
      <c r="V9" s="226">
        <f>SUM(V10:V27)</f>
        <v>2166</v>
      </c>
      <c r="W9" s="116">
        <f>V9/U9*100</f>
        <v>53.166421207658324</v>
      </c>
      <c r="X9" s="226">
        <f>SUM(X10:X27)</f>
        <v>3525</v>
      </c>
      <c r="Y9" s="226">
        <f>SUM(Y10:Y27)</f>
        <v>1798</v>
      </c>
      <c r="Z9" s="117">
        <f>Y9/X9*100</f>
        <v>51.00709219858156</v>
      </c>
    </row>
    <row r="10" spans="1:27" ht="16.5" customHeight="1" x14ac:dyDescent="0.25">
      <c r="A10" s="63" t="s">
        <v>44</v>
      </c>
      <c r="B10" s="64">
        <v>626</v>
      </c>
      <c r="C10" s="64">
        <v>557</v>
      </c>
      <c r="D10" s="61">
        <f t="shared" ref="D10:D27" si="0">C10/B10*100</f>
        <v>88.977635782747598</v>
      </c>
      <c r="E10" s="65">
        <v>536</v>
      </c>
      <c r="F10" s="66">
        <v>438</v>
      </c>
      <c r="G10" s="116">
        <f t="shared" ref="G10:G27" si="1">F10/E10*100</f>
        <v>81.71641791044776</v>
      </c>
      <c r="H10" s="67">
        <v>216</v>
      </c>
      <c r="I10" s="67">
        <v>234</v>
      </c>
      <c r="J10" s="116">
        <f t="shared" ref="J10:J27" si="2">I10/H10*100</f>
        <v>108.33333333333333</v>
      </c>
      <c r="K10" s="66">
        <v>30</v>
      </c>
      <c r="L10" s="66">
        <v>34</v>
      </c>
      <c r="M10" s="116">
        <f t="shared" ref="M10:M27" si="3">L10/K10*100</f>
        <v>113.33333333333333</v>
      </c>
      <c r="N10" s="67">
        <v>22</v>
      </c>
      <c r="O10" s="67">
        <v>15</v>
      </c>
      <c r="P10" s="116">
        <f t="shared" ref="P10:P27" si="4">O10/N10*100</f>
        <v>68.181818181818173</v>
      </c>
      <c r="Q10" s="65">
        <v>517</v>
      </c>
      <c r="R10" s="67">
        <v>421</v>
      </c>
      <c r="S10" s="116">
        <f t="shared" ref="S10:S27" si="5">R10/Q10*100</f>
        <v>81.431334622823982</v>
      </c>
      <c r="T10" s="67">
        <v>86</v>
      </c>
      <c r="U10" s="66">
        <v>166</v>
      </c>
      <c r="V10" s="68">
        <v>81</v>
      </c>
      <c r="W10" s="116">
        <f t="shared" ref="W10:W27" si="6">V10/U10*100</f>
        <v>48.795180722891565</v>
      </c>
      <c r="X10" s="66">
        <v>152</v>
      </c>
      <c r="Y10" s="66">
        <v>73</v>
      </c>
      <c r="Z10" s="117">
        <f t="shared" ref="Z10:Z27" si="7">Y10/X10*100</f>
        <v>48.026315789473685</v>
      </c>
      <c r="AA10" s="69"/>
    </row>
    <row r="11" spans="1:27" ht="16.5" customHeight="1" x14ac:dyDescent="0.25">
      <c r="A11" s="63" t="s">
        <v>45</v>
      </c>
      <c r="B11" s="64">
        <v>408</v>
      </c>
      <c r="C11" s="64">
        <v>334</v>
      </c>
      <c r="D11" s="61">
        <f t="shared" si="0"/>
        <v>81.862745098039213</v>
      </c>
      <c r="E11" s="65">
        <v>226</v>
      </c>
      <c r="F11" s="66">
        <v>196</v>
      </c>
      <c r="G11" s="116">
        <f t="shared" si="1"/>
        <v>86.725663716814154</v>
      </c>
      <c r="H11" s="67">
        <v>149</v>
      </c>
      <c r="I11" s="67">
        <v>97</v>
      </c>
      <c r="J11" s="116">
        <f t="shared" si="2"/>
        <v>65.100671140939596</v>
      </c>
      <c r="K11" s="66">
        <v>40</v>
      </c>
      <c r="L11" s="66">
        <v>24</v>
      </c>
      <c r="M11" s="116">
        <f t="shared" si="3"/>
        <v>60</v>
      </c>
      <c r="N11" s="67">
        <v>47</v>
      </c>
      <c r="O11" s="67">
        <v>14</v>
      </c>
      <c r="P11" s="116">
        <f t="shared" si="4"/>
        <v>29.787234042553191</v>
      </c>
      <c r="Q11" s="65">
        <v>222</v>
      </c>
      <c r="R11" s="67">
        <v>189</v>
      </c>
      <c r="S11" s="116">
        <f t="shared" si="5"/>
        <v>85.13513513513513</v>
      </c>
      <c r="T11" s="67">
        <v>45</v>
      </c>
      <c r="U11" s="66">
        <v>76</v>
      </c>
      <c r="V11" s="68">
        <v>35</v>
      </c>
      <c r="W11" s="116">
        <f t="shared" si="6"/>
        <v>46.05263157894737</v>
      </c>
      <c r="X11" s="66">
        <v>67</v>
      </c>
      <c r="Y11" s="66">
        <v>28</v>
      </c>
      <c r="Z11" s="117">
        <f t="shared" si="7"/>
        <v>41.791044776119399</v>
      </c>
      <c r="AA11" s="69"/>
    </row>
    <row r="12" spans="1:27" ht="16.5" customHeight="1" x14ac:dyDescent="0.25">
      <c r="A12" s="63" t="s">
        <v>46</v>
      </c>
      <c r="B12" s="64">
        <v>418</v>
      </c>
      <c r="C12" s="64">
        <v>312</v>
      </c>
      <c r="D12" s="61">
        <f t="shared" si="0"/>
        <v>74.641148325358856</v>
      </c>
      <c r="E12" s="65">
        <v>244</v>
      </c>
      <c r="F12" s="66">
        <v>226</v>
      </c>
      <c r="G12" s="116">
        <f t="shared" si="1"/>
        <v>92.622950819672127</v>
      </c>
      <c r="H12" s="67">
        <v>200</v>
      </c>
      <c r="I12" s="67">
        <v>110</v>
      </c>
      <c r="J12" s="116">
        <f t="shared" si="2"/>
        <v>55.000000000000007</v>
      </c>
      <c r="K12" s="66">
        <v>9</v>
      </c>
      <c r="L12" s="66">
        <v>13</v>
      </c>
      <c r="M12" s="116">
        <f t="shared" si="3"/>
        <v>144.44444444444443</v>
      </c>
      <c r="N12" s="67">
        <v>22</v>
      </c>
      <c r="O12" s="67">
        <v>9</v>
      </c>
      <c r="P12" s="116">
        <f t="shared" si="4"/>
        <v>40.909090909090914</v>
      </c>
      <c r="Q12" s="65">
        <v>232</v>
      </c>
      <c r="R12" s="67">
        <v>224</v>
      </c>
      <c r="S12" s="116">
        <f t="shared" si="5"/>
        <v>96.551724137931032</v>
      </c>
      <c r="T12" s="67">
        <v>46</v>
      </c>
      <c r="U12" s="66">
        <v>90</v>
      </c>
      <c r="V12" s="68">
        <v>42</v>
      </c>
      <c r="W12" s="116">
        <f t="shared" si="6"/>
        <v>46.666666666666664</v>
      </c>
      <c r="X12" s="66">
        <v>84</v>
      </c>
      <c r="Y12" s="66">
        <v>40</v>
      </c>
      <c r="Z12" s="117">
        <f t="shared" si="7"/>
        <v>47.619047619047613</v>
      </c>
      <c r="AA12" s="69"/>
    </row>
    <row r="13" spans="1:27" ht="16.5" customHeight="1" x14ac:dyDescent="0.25">
      <c r="A13" s="63" t="s">
        <v>47</v>
      </c>
      <c r="B13" s="64">
        <v>899</v>
      </c>
      <c r="C13" s="64">
        <v>670</v>
      </c>
      <c r="D13" s="61">
        <f t="shared" si="0"/>
        <v>74.527252502780868</v>
      </c>
      <c r="E13" s="65">
        <v>567</v>
      </c>
      <c r="F13" s="66">
        <v>470</v>
      </c>
      <c r="G13" s="116">
        <f t="shared" si="1"/>
        <v>82.892416225749557</v>
      </c>
      <c r="H13" s="67">
        <v>383</v>
      </c>
      <c r="I13" s="67">
        <v>178</v>
      </c>
      <c r="J13" s="116">
        <f t="shared" si="2"/>
        <v>46.47519582245431</v>
      </c>
      <c r="K13" s="66">
        <v>32</v>
      </c>
      <c r="L13" s="66">
        <v>23</v>
      </c>
      <c r="M13" s="116">
        <f t="shared" si="3"/>
        <v>71.875</v>
      </c>
      <c r="N13" s="67">
        <v>116</v>
      </c>
      <c r="O13" s="67">
        <v>36</v>
      </c>
      <c r="P13" s="116">
        <f t="shared" si="4"/>
        <v>31.03448275862069</v>
      </c>
      <c r="Q13" s="65">
        <v>537</v>
      </c>
      <c r="R13" s="67">
        <v>458</v>
      </c>
      <c r="S13" s="116">
        <f t="shared" si="5"/>
        <v>85.288640595903161</v>
      </c>
      <c r="T13" s="67">
        <v>88</v>
      </c>
      <c r="U13" s="66">
        <v>142</v>
      </c>
      <c r="V13" s="68">
        <v>81</v>
      </c>
      <c r="W13" s="116">
        <f t="shared" si="6"/>
        <v>57.04225352112676</v>
      </c>
      <c r="X13" s="66">
        <v>129</v>
      </c>
      <c r="Y13" s="66">
        <v>71</v>
      </c>
      <c r="Z13" s="117">
        <f t="shared" si="7"/>
        <v>55.038759689922479</v>
      </c>
      <c r="AA13" s="69"/>
    </row>
    <row r="14" spans="1:27" ht="16.5" customHeight="1" x14ac:dyDescent="0.25">
      <c r="A14" s="63" t="s">
        <v>48</v>
      </c>
      <c r="B14" s="64">
        <v>285</v>
      </c>
      <c r="C14" s="64">
        <v>251</v>
      </c>
      <c r="D14" s="61">
        <f t="shared" si="0"/>
        <v>88.070175438596493</v>
      </c>
      <c r="E14" s="65">
        <v>242</v>
      </c>
      <c r="F14" s="66">
        <v>191</v>
      </c>
      <c r="G14" s="116">
        <f t="shared" si="1"/>
        <v>78.925619834710744</v>
      </c>
      <c r="H14" s="67">
        <v>83</v>
      </c>
      <c r="I14" s="67">
        <v>99</v>
      </c>
      <c r="J14" s="116">
        <f t="shared" si="2"/>
        <v>119.27710843373494</v>
      </c>
      <c r="K14" s="66">
        <v>19</v>
      </c>
      <c r="L14" s="66">
        <v>10</v>
      </c>
      <c r="M14" s="116">
        <f t="shared" si="3"/>
        <v>52.631578947368418</v>
      </c>
      <c r="N14" s="67">
        <v>28</v>
      </c>
      <c r="O14" s="67">
        <v>2</v>
      </c>
      <c r="P14" s="116">
        <f t="shared" si="4"/>
        <v>7.1428571428571423</v>
      </c>
      <c r="Q14" s="65">
        <v>234</v>
      </c>
      <c r="R14" s="67">
        <v>191</v>
      </c>
      <c r="S14" s="116">
        <f t="shared" si="5"/>
        <v>81.623931623931625</v>
      </c>
      <c r="T14" s="67">
        <v>41</v>
      </c>
      <c r="U14" s="66">
        <v>79</v>
      </c>
      <c r="V14" s="68">
        <v>41</v>
      </c>
      <c r="W14" s="116">
        <f t="shared" si="6"/>
        <v>51.898734177215189</v>
      </c>
      <c r="X14" s="66">
        <v>73</v>
      </c>
      <c r="Y14" s="66">
        <v>34</v>
      </c>
      <c r="Z14" s="117">
        <f t="shared" si="7"/>
        <v>46.575342465753423</v>
      </c>
      <c r="AA14" s="69"/>
    </row>
    <row r="15" spans="1:27" ht="16.5" customHeight="1" x14ac:dyDescent="0.25">
      <c r="A15" s="63" t="s">
        <v>49</v>
      </c>
      <c r="B15" s="64">
        <v>949</v>
      </c>
      <c r="C15" s="64">
        <v>851</v>
      </c>
      <c r="D15" s="61">
        <f t="shared" si="0"/>
        <v>89.673340358271872</v>
      </c>
      <c r="E15" s="65">
        <v>548</v>
      </c>
      <c r="F15" s="66">
        <v>541</v>
      </c>
      <c r="G15" s="116">
        <f t="shared" si="1"/>
        <v>98.722627737226276</v>
      </c>
      <c r="H15" s="67">
        <v>222</v>
      </c>
      <c r="I15" s="67">
        <v>227</v>
      </c>
      <c r="J15" s="116">
        <f t="shared" si="2"/>
        <v>102.25225225225225</v>
      </c>
      <c r="K15" s="66">
        <v>28</v>
      </c>
      <c r="L15" s="66">
        <v>19</v>
      </c>
      <c r="M15" s="116">
        <f t="shared" si="3"/>
        <v>67.857142857142861</v>
      </c>
      <c r="N15" s="67">
        <v>25</v>
      </c>
      <c r="O15" s="67">
        <v>15</v>
      </c>
      <c r="P15" s="116">
        <f t="shared" si="4"/>
        <v>60</v>
      </c>
      <c r="Q15" s="65">
        <v>509</v>
      </c>
      <c r="R15" s="67">
        <v>529</v>
      </c>
      <c r="S15" s="116">
        <f t="shared" si="5"/>
        <v>103.92927308447936</v>
      </c>
      <c r="T15" s="67">
        <v>126</v>
      </c>
      <c r="U15" s="66">
        <v>222</v>
      </c>
      <c r="V15" s="68">
        <v>104</v>
      </c>
      <c r="W15" s="116">
        <f t="shared" si="6"/>
        <v>46.846846846846844</v>
      </c>
      <c r="X15" s="66">
        <v>187</v>
      </c>
      <c r="Y15" s="66">
        <v>93</v>
      </c>
      <c r="Z15" s="117">
        <f t="shared" si="7"/>
        <v>49.732620320855617</v>
      </c>
      <c r="AA15" s="69"/>
    </row>
    <row r="16" spans="1:27" ht="16.5" customHeight="1" x14ac:dyDescent="0.25">
      <c r="A16" s="63" t="s">
        <v>50</v>
      </c>
      <c r="B16" s="64">
        <v>676</v>
      </c>
      <c r="C16" s="64">
        <v>561</v>
      </c>
      <c r="D16" s="61">
        <f t="shared" si="0"/>
        <v>82.988165680473372</v>
      </c>
      <c r="E16" s="65">
        <v>248</v>
      </c>
      <c r="F16" s="66">
        <v>241</v>
      </c>
      <c r="G16" s="116">
        <f t="shared" si="1"/>
        <v>97.177419354838719</v>
      </c>
      <c r="H16" s="67">
        <v>183</v>
      </c>
      <c r="I16" s="67">
        <v>65</v>
      </c>
      <c r="J16" s="116">
        <f t="shared" si="2"/>
        <v>35.519125683060111</v>
      </c>
      <c r="K16" s="66">
        <v>10</v>
      </c>
      <c r="L16" s="66">
        <v>7</v>
      </c>
      <c r="M16" s="116">
        <f t="shared" si="3"/>
        <v>70</v>
      </c>
      <c r="N16" s="67">
        <v>8</v>
      </c>
      <c r="O16" s="67">
        <v>6</v>
      </c>
      <c r="P16" s="116">
        <f t="shared" si="4"/>
        <v>75</v>
      </c>
      <c r="Q16" s="65">
        <v>243</v>
      </c>
      <c r="R16" s="67">
        <v>237</v>
      </c>
      <c r="S16" s="116">
        <f t="shared" si="5"/>
        <v>97.53086419753086</v>
      </c>
      <c r="T16" s="67">
        <v>51</v>
      </c>
      <c r="U16" s="66">
        <v>89</v>
      </c>
      <c r="V16" s="68">
        <v>46</v>
      </c>
      <c r="W16" s="116">
        <f t="shared" si="6"/>
        <v>51.68539325842697</v>
      </c>
      <c r="X16" s="66">
        <v>80</v>
      </c>
      <c r="Y16" s="66">
        <v>42</v>
      </c>
      <c r="Z16" s="117">
        <f t="shared" si="7"/>
        <v>52.5</v>
      </c>
      <c r="AA16" s="69"/>
    </row>
    <row r="17" spans="1:27" ht="16.5" customHeight="1" x14ac:dyDescent="0.25">
      <c r="A17" s="63" t="s">
        <v>51</v>
      </c>
      <c r="B17" s="64">
        <v>775</v>
      </c>
      <c r="C17" s="64">
        <v>662</v>
      </c>
      <c r="D17" s="61">
        <f t="shared" si="0"/>
        <v>85.41935483870968</v>
      </c>
      <c r="E17" s="65">
        <v>400</v>
      </c>
      <c r="F17" s="66">
        <v>360</v>
      </c>
      <c r="G17" s="116">
        <f t="shared" si="1"/>
        <v>90</v>
      </c>
      <c r="H17" s="67">
        <v>234</v>
      </c>
      <c r="I17" s="67">
        <v>175</v>
      </c>
      <c r="J17" s="116">
        <f t="shared" si="2"/>
        <v>74.786324786324784</v>
      </c>
      <c r="K17" s="66">
        <v>25</v>
      </c>
      <c r="L17" s="66">
        <v>19</v>
      </c>
      <c r="M17" s="116">
        <f t="shared" si="3"/>
        <v>76</v>
      </c>
      <c r="N17" s="67">
        <v>26</v>
      </c>
      <c r="O17" s="67">
        <v>33</v>
      </c>
      <c r="P17" s="116">
        <f t="shared" si="4"/>
        <v>126.92307692307692</v>
      </c>
      <c r="Q17" s="65">
        <v>362</v>
      </c>
      <c r="R17" s="67">
        <v>347</v>
      </c>
      <c r="S17" s="116">
        <f t="shared" si="5"/>
        <v>95.856353591160229</v>
      </c>
      <c r="T17" s="67">
        <v>97</v>
      </c>
      <c r="U17" s="66">
        <v>130</v>
      </c>
      <c r="V17" s="68">
        <v>79</v>
      </c>
      <c r="W17" s="116">
        <f t="shared" si="6"/>
        <v>60.769230769230766</v>
      </c>
      <c r="X17" s="66">
        <v>114</v>
      </c>
      <c r="Y17" s="66">
        <v>71</v>
      </c>
      <c r="Z17" s="117">
        <f t="shared" si="7"/>
        <v>62.280701754385973</v>
      </c>
      <c r="AA17" s="69"/>
    </row>
    <row r="18" spans="1:27" ht="16.5" customHeight="1" x14ac:dyDescent="0.25">
      <c r="A18" s="63" t="s">
        <v>52</v>
      </c>
      <c r="B18" s="64">
        <v>1426</v>
      </c>
      <c r="C18" s="64">
        <v>1268</v>
      </c>
      <c r="D18" s="61">
        <f t="shared" si="0"/>
        <v>88.920056100981768</v>
      </c>
      <c r="E18" s="65">
        <v>548</v>
      </c>
      <c r="F18" s="66">
        <v>479</v>
      </c>
      <c r="G18" s="116">
        <f t="shared" si="1"/>
        <v>87.408759124087581</v>
      </c>
      <c r="H18" s="67">
        <v>390</v>
      </c>
      <c r="I18" s="67">
        <v>227</v>
      </c>
      <c r="J18" s="116">
        <f t="shared" si="2"/>
        <v>58.205128205128212</v>
      </c>
      <c r="K18" s="66">
        <v>24</v>
      </c>
      <c r="L18" s="66">
        <v>22</v>
      </c>
      <c r="M18" s="116">
        <f t="shared" si="3"/>
        <v>91.666666666666657</v>
      </c>
      <c r="N18" s="67">
        <v>57</v>
      </c>
      <c r="O18" s="67">
        <v>3</v>
      </c>
      <c r="P18" s="116">
        <f t="shared" si="4"/>
        <v>5.2631578947368416</v>
      </c>
      <c r="Q18" s="65">
        <v>510</v>
      </c>
      <c r="R18" s="67">
        <v>456</v>
      </c>
      <c r="S18" s="116">
        <f t="shared" si="5"/>
        <v>89.411764705882362</v>
      </c>
      <c r="T18" s="67">
        <v>96</v>
      </c>
      <c r="U18" s="66">
        <v>155</v>
      </c>
      <c r="V18" s="68">
        <v>80</v>
      </c>
      <c r="W18" s="116">
        <f t="shared" si="6"/>
        <v>51.612903225806448</v>
      </c>
      <c r="X18" s="66">
        <v>143</v>
      </c>
      <c r="Y18" s="66">
        <v>65</v>
      </c>
      <c r="Z18" s="117">
        <f t="shared" si="7"/>
        <v>45.454545454545453</v>
      </c>
      <c r="AA18" s="69"/>
    </row>
    <row r="19" spans="1:27" ht="16.5" customHeight="1" x14ac:dyDescent="0.25">
      <c r="A19" s="63" t="s">
        <v>53</v>
      </c>
      <c r="B19" s="64">
        <v>588</v>
      </c>
      <c r="C19" s="64">
        <v>494</v>
      </c>
      <c r="D19" s="61">
        <f t="shared" si="0"/>
        <v>84.013605442176882</v>
      </c>
      <c r="E19" s="65">
        <v>407</v>
      </c>
      <c r="F19" s="66">
        <v>290</v>
      </c>
      <c r="G19" s="116">
        <f t="shared" si="1"/>
        <v>71.253071253071255</v>
      </c>
      <c r="H19" s="67">
        <v>173</v>
      </c>
      <c r="I19" s="67">
        <v>146</v>
      </c>
      <c r="J19" s="116">
        <f t="shared" si="2"/>
        <v>84.393063583815035</v>
      </c>
      <c r="K19" s="66">
        <v>26</v>
      </c>
      <c r="L19" s="66">
        <v>17</v>
      </c>
      <c r="M19" s="116">
        <f t="shared" si="3"/>
        <v>65.384615384615387</v>
      </c>
      <c r="N19" s="67">
        <v>31</v>
      </c>
      <c r="O19" s="67">
        <v>44</v>
      </c>
      <c r="P19" s="116">
        <f t="shared" si="4"/>
        <v>141.93548387096774</v>
      </c>
      <c r="Q19" s="65">
        <v>372</v>
      </c>
      <c r="R19" s="67">
        <v>266</v>
      </c>
      <c r="S19" s="116">
        <f t="shared" si="5"/>
        <v>71.505376344086031</v>
      </c>
      <c r="T19" s="67">
        <v>88</v>
      </c>
      <c r="U19" s="66">
        <v>123</v>
      </c>
      <c r="V19" s="68">
        <v>58</v>
      </c>
      <c r="W19" s="116">
        <f t="shared" si="6"/>
        <v>47.154471544715449</v>
      </c>
      <c r="X19" s="66">
        <v>112</v>
      </c>
      <c r="Y19" s="66">
        <v>49</v>
      </c>
      <c r="Z19" s="117">
        <f t="shared" si="7"/>
        <v>43.75</v>
      </c>
      <c r="AA19" s="69"/>
    </row>
    <row r="20" spans="1:27" ht="16.5" customHeight="1" x14ac:dyDescent="0.25">
      <c r="A20" s="63" t="s">
        <v>54</v>
      </c>
      <c r="B20" s="64">
        <v>484</v>
      </c>
      <c r="C20" s="64">
        <v>432</v>
      </c>
      <c r="D20" s="61">
        <f t="shared" si="0"/>
        <v>89.256198347107443</v>
      </c>
      <c r="E20" s="65">
        <v>378</v>
      </c>
      <c r="F20" s="66">
        <v>377</v>
      </c>
      <c r="G20" s="116">
        <f t="shared" si="1"/>
        <v>99.735449735449734</v>
      </c>
      <c r="H20" s="67">
        <v>180</v>
      </c>
      <c r="I20" s="67">
        <v>152</v>
      </c>
      <c r="J20" s="116">
        <f t="shared" si="2"/>
        <v>84.444444444444443</v>
      </c>
      <c r="K20" s="66">
        <v>15</v>
      </c>
      <c r="L20" s="66">
        <v>18</v>
      </c>
      <c r="M20" s="116">
        <f t="shared" si="3"/>
        <v>120</v>
      </c>
      <c r="N20" s="67">
        <v>38</v>
      </c>
      <c r="O20" s="67">
        <v>31</v>
      </c>
      <c r="P20" s="116">
        <f t="shared" si="4"/>
        <v>81.578947368421055</v>
      </c>
      <c r="Q20" s="65">
        <v>357</v>
      </c>
      <c r="R20" s="67">
        <v>366</v>
      </c>
      <c r="S20" s="116">
        <f t="shared" si="5"/>
        <v>102.52100840336134</v>
      </c>
      <c r="T20" s="67">
        <v>58</v>
      </c>
      <c r="U20" s="66">
        <v>125</v>
      </c>
      <c r="V20" s="68">
        <v>58</v>
      </c>
      <c r="W20" s="116">
        <f t="shared" si="6"/>
        <v>46.400000000000006</v>
      </c>
      <c r="X20" s="66">
        <v>116</v>
      </c>
      <c r="Y20" s="66">
        <v>51</v>
      </c>
      <c r="Z20" s="117">
        <f t="shared" si="7"/>
        <v>43.96551724137931</v>
      </c>
      <c r="AA20" s="69"/>
    </row>
    <row r="21" spans="1:27" ht="16.5" customHeight="1" x14ac:dyDescent="0.25">
      <c r="A21" s="63" t="s">
        <v>55</v>
      </c>
      <c r="B21" s="64">
        <v>301</v>
      </c>
      <c r="C21" s="64">
        <v>288</v>
      </c>
      <c r="D21" s="61">
        <f t="shared" si="0"/>
        <v>95.68106312292359</v>
      </c>
      <c r="E21" s="65">
        <v>155</v>
      </c>
      <c r="F21" s="66">
        <v>172</v>
      </c>
      <c r="G21" s="116">
        <f t="shared" si="1"/>
        <v>110.96774193548387</v>
      </c>
      <c r="H21" s="67">
        <v>159</v>
      </c>
      <c r="I21" s="67">
        <v>116</v>
      </c>
      <c r="J21" s="116">
        <f t="shared" si="2"/>
        <v>72.95597484276729</v>
      </c>
      <c r="K21" s="66">
        <v>9</v>
      </c>
      <c r="L21" s="66">
        <v>11</v>
      </c>
      <c r="M21" s="116">
        <f t="shared" si="3"/>
        <v>122.22222222222223</v>
      </c>
      <c r="N21" s="67">
        <v>42</v>
      </c>
      <c r="O21" s="67">
        <v>21</v>
      </c>
      <c r="P21" s="116">
        <f t="shared" si="4"/>
        <v>50</v>
      </c>
      <c r="Q21" s="65">
        <v>151</v>
      </c>
      <c r="R21" s="67">
        <v>171</v>
      </c>
      <c r="S21" s="116">
        <f t="shared" si="5"/>
        <v>113.24503311258279</v>
      </c>
      <c r="T21" s="67">
        <v>47</v>
      </c>
      <c r="U21" s="66">
        <v>54</v>
      </c>
      <c r="V21" s="68">
        <v>38</v>
      </c>
      <c r="W21" s="116">
        <f t="shared" si="6"/>
        <v>70.370370370370367</v>
      </c>
      <c r="X21" s="66">
        <v>49</v>
      </c>
      <c r="Y21" s="66">
        <v>33</v>
      </c>
      <c r="Z21" s="117">
        <f t="shared" si="7"/>
        <v>67.346938775510196</v>
      </c>
      <c r="AA21" s="69"/>
    </row>
    <row r="22" spans="1:27" ht="16.5" customHeight="1" x14ac:dyDescent="0.25">
      <c r="A22" s="63" t="s">
        <v>56</v>
      </c>
      <c r="B22" s="64">
        <v>573</v>
      </c>
      <c r="C22" s="64">
        <v>512</v>
      </c>
      <c r="D22" s="61">
        <f t="shared" si="0"/>
        <v>89.354275741710296</v>
      </c>
      <c r="E22" s="65">
        <v>462</v>
      </c>
      <c r="F22" s="66">
        <v>461</v>
      </c>
      <c r="G22" s="116">
        <f t="shared" si="1"/>
        <v>99.783549783549788</v>
      </c>
      <c r="H22" s="67">
        <v>187</v>
      </c>
      <c r="I22" s="67">
        <v>168</v>
      </c>
      <c r="J22" s="116">
        <f t="shared" si="2"/>
        <v>89.839572192513373</v>
      </c>
      <c r="K22" s="66">
        <v>18</v>
      </c>
      <c r="L22" s="66">
        <v>16</v>
      </c>
      <c r="M22" s="116">
        <f t="shared" si="3"/>
        <v>88.888888888888886</v>
      </c>
      <c r="N22" s="67">
        <v>38</v>
      </c>
      <c r="O22" s="67">
        <v>19</v>
      </c>
      <c r="P22" s="116">
        <f t="shared" si="4"/>
        <v>50</v>
      </c>
      <c r="Q22" s="65">
        <v>420</v>
      </c>
      <c r="R22" s="67">
        <v>448</v>
      </c>
      <c r="S22" s="116">
        <f t="shared" si="5"/>
        <v>106.66666666666667</v>
      </c>
      <c r="T22" s="67">
        <v>115</v>
      </c>
      <c r="U22" s="66">
        <v>180</v>
      </c>
      <c r="V22" s="68">
        <v>114</v>
      </c>
      <c r="W22" s="116">
        <f t="shared" si="6"/>
        <v>63.333333333333329</v>
      </c>
      <c r="X22" s="66">
        <v>165</v>
      </c>
      <c r="Y22" s="66">
        <v>79</v>
      </c>
      <c r="Z22" s="117">
        <f t="shared" si="7"/>
        <v>47.878787878787875</v>
      </c>
      <c r="AA22" s="69"/>
    </row>
    <row r="23" spans="1:27" ht="16.5" customHeight="1" x14ac:dyDescent="0.25">
      <c r="A23" s="63" t="s">
        <v>57</v>
      </c>
      <c r="B23" s="64">
        <v>442</v>
      </c>
      <c r="C23" s="64">
        <v>432</v>
      </c>
      <c r="D23" s="61">
        <f t="shared" si="0"/>
        <v>97.737556561085967</v>
      </c>
      <c r="E23" s="65">
        <v>256</v>
      </c>
      <c r="F23" s="66">
        <v>239</v>
      </c>
      <c r="G23" s="116">
        <f t="shared" si="1"/>
        <v>93.359375</v>
      </c>
      <c r="H23" s="67">
        <v>188</v>
      </c>
      <c r="I23" s="67">
        <v>129</v>
      </c>
      <c r="J23" s="116">
        <f t="shared" si="2"/>
        <v>68.61702127659575</v>
      </c>
      <c r="K23" s="66">
        <v>26</v>
      </c>
      <c r="L23" s="66">
        <v>18</v>
      </c>
      <c r="M23" s="116">
        <f t="shared" si="3"/>
        <v>69.230769230769226</v>
      </c>
      <c r="N23" s="67">
        <v>6</v>
      </c>
      <c r="O23" s="67">
        <v>6</v>
      </c>
      <c r="P23" s="116">
        <f t="shared" si="4"/>
        <v>100</v>
      </c>
      <c r="Q23" s="65">
        <v>248</v>
      </c>
      <c r="R23" s="67">
        <v>238</v>
      </c>
      <c r="S23" s="116">
        <f t="shared" si="5"/>
        <v>95.967741935483872</v>
      </c>
      <c r="T23" s="67">
        <v>73</v>
      </c>
      <c r="U23" s="66">
        <v>82</v>
      </c>
      <c r="V23" s="68">
        <v>61</v>
      </c>
      <c r="W23" s="116">
        <f t="shared" si="6"/>
        <v>74.390243902439025</v>
      </c>
      <c r="X23" s="66">
        <v>80</v>
      </c>
      <c r="Y23" s="66">
        <v>52</v>
      </c>
      <c r="Z23" s="117">
        <f t="shared" si="7"/>
        <v>65</v>
      </c>
      <c r="AA23" s="69"/>
    </row>
    <row r="24" spans="1:27" ht="16.5" customHeight="1" x14ac:dyDescent="0.25">
      <c r="A24" s="63" t="s">
        <v>58</v>
      </c>
      <c r="B24" s="64">
        <v>1327</v>
      </c>
      <c r="C24" s="64">
        <v>1326</v>
      </c>
      <c r="D24" s="61">
        <f t="shared" si="0"/>
        <v>99.924642049736249</v>
      </c>
      <c r="E24" s="65">
        <v>969</v>
      </c>
      <c r="F24" s="66">
        <v>958</v>
      </c>
      <c r="G24" s="116">
        <f t="shared" si="1"/>
        <v>98.864809081527355</v>
      </c>
      <c r="H24" s="67">
        <v>398</v>
      </c>
      <c r="I24" s="67">
        <v>402</v>
      </c>
      <c r="J24" s="116">
        <f t="shared" si="2"/>
        <v>101.00502512562815</v>
      </c>
      <c r="K24" s="66">
        <v>54</v>
      </c>
      <c r="L24" s="66">
        <v>44</v>
      </c>
      <c r="M24" s="116">
        <f t="shared" si="3"/>
        <v>81.481481481481481</v>
      </c>
      <c r="N24" s="67">
        <v>257</v>
      </c>
      <c r="O24" s="67">
        <v>140</v>
      </c>
      <c r="P24" s="116">
        <f t="shared" si="4"/>
        <v>54.474708171206224</v>
      </c>
      <c r="Q24" s="65">
        <v>943</v>
      </c>
      <c r="R24" s="67">
        <v>946</v>
      </c>
      <c r="S24" s="116">
        <f t="shared" si="5"/>
        <v>100.31813361611877</v>
      </c>
      <c r="T24" s="67">
        <v>168</v>
      </c>
      <c r="U24" s="66">
        <v>315</v>
      </c>
      <c r="V24" s="68">
        <v>150</v>
      </c>
      <c r="W24" s="116">
        <f t="shared" si="6"/>
        <v>47.619047619047613</v>
      </c>
      <c r="X24" s="66">
        <v>267</v>
      </c>
      <c r="Y24" s="66">
        <v>137</v>
      </c>
      <c r="Z24" s="117">
        <f t="shared" si="7"/>
        <v>51.310861423220977</v>
      </c>
      <c r="AA24" s="69"/>
    </row>
    <row r="25" spans="1:27" ht="16.5" customHeight="1" x14ac:dyDescent="0.25">
      <c r="A25" s="63" t="s">
        <v>59</v>
      </c>
      <c r="B25" s="64">
        <v>4907</v>
      </c>
      <c r="C25" s="64">
        <v>4587</v>
      </c>
      <c r="D25" s="61">
        <f t="shared" si="0"/>
        <v>93.478703892398613</v>
      </c>
      <c r="E25" s="65">
        <v>1574</v>
      </c>
      <c r="F25" s="66">
        <v>1492</v>
      </c>
      <c r="G25" s="116">
        <f t="shared" si="1"/>
        <v>94.790343074968234</v>
      </c>
      <c r="H25" s="67">
        <v>1026</v>
      </c>
      <c r="I25" s="67">
        <v>708</v>
      </c>
      <c r="J25" s="116">
        <f t="shared" si="2"/>
        <v>69.005847953216374</v>
      </c>
      <c r="K25" s="66">
        <v>62</v>
      </c>
      <c r="L25" s="66">
        <v>60</v>
      </c>
      <c r="M25" s="116">
        <f t="shared" si="3"/>
        <v>96.774193548387103</v>
      </c>
      <c r="N25" s="67">
        <v>399</v>
      </c>
      <c r="O25" s="67">
        <v>110</v>
      </c>
      <c r="P25" s="116">
        <f t="shared" si="4"/>
        <v>27.56892230576441</v>
      </c>
      <c r="Q25" s="65">
        <v>1460</v>
      </c>
      <c r="R25" s="67">
        <v>1448</v>
      </c>
      <c r="S25" s="116">
        <f t="shared" si="5"/>
        <v>99.178082191780831</v>
      </c>
      <c r="T25" s="67">
        <v>387</v>
      </c>
      <c r="U25" s="66">
        <v>588</v>
      </c>
      <c r="V25" s="68">
        <v>302</v>
      </c>
      <c r="W25" s="116">
        <f t="shared" si="6"/>
        <v>51.360544217687078</v>
      </c>
      <c r="X25" s="66">
        <v>468</v>
      </c>
      <c r="Y25" s="66">
        <v>238</v>
      </c>
      <c r="Z25" s="117">
        <f t="shared" si="7"/>
        <v>50.854700854700852</v>
      </c>
      <c r="AA25" s="69"/>
    </row>
    <row r="26" spans="1:27" ht="16.5" customHeight="1" x14ac:dyDescent="0.25">
      <c r="A26" s="63" t="s">
        <v>60</v>
      </c>
      <c r="B26" s="64">
        <v>6121</v>
      </c>
      <c r="C26" s="64">
        <v>5494</v>
      </c>
      <c r="D26" s="61">
        <f t="shared" si="0"/>
        <v>89.756575722921099</v>
      </c>
      <c r="E26" s="65">
        <v>3268</v>
      </c>
      <c r="F26" s="66">
        <v>2772</v>
      </c>
      <c r="G26" s="116">
        <f t="shared" si="1"/>
        <v>84.822521419828647</v>
      </c>
      <c r="H26" s="67">
        <v>1275</v>
      </c>
      <c r="I26" s="67">
        <v>773</v>
      </c>
      <c r="J26" s="116">
        <f t="shared" si="2"/>
        <v>60.627450980392162</v>
      </c>
      <c r="K26" s="66">
        <v>100</v>
      </c>
      <c r="L26" s="66">
        <v>78</v>
      </c>
      <c r="M26" s="116">
        <f t="shared" si="3"/>
        <v>78</v>
      </c>
      <c r="N26" s="67">
        <v>272</v>
      </c>
      <c r="O26" s="67">
        <v>150</v>
      </c>
      <c r="P26" s="116">
        <f t="shared" si="4"/>
        <v>55.147058823529413</v>
      </c>
      <c r="Q26" s="65">
        <v>3076</v>
      </c>
      <c r="R26" s="67">
        <v>2688</v>
      </c>
      <c r="S26" s="116">
        <f t="shared" si="5"/>
        <v>87.386215864759436</v>
      </c>
      <c r="T26" s="67">
        <v>748</v>
      </c>
      <c r="U26" s="66">
        <v>1125</v>
      </c>
      <c r="V26" s="68">
        <v>612</v>
      </c>
      <c r="W26" s="116">
        <f t="shared" si="6"/>
        <v>54.400000000000006</v>
      </c>
      <c r="X26" s="66">
        <v>964</v>
      </c>
      <c r="Y26" s="66">
        <v>515</v>
      </c>
      <c r="Z26" s="117">
        <f t="shared" si="7"/>
        <v>53.42323651452282</v>
      </c>
      <c r="AA26" s="69"/>
    </row>
    <row r="27" spans="1:27" ht="16.5" customHeight="1" x14ac:dyDescent="0.25">
      <c r="A27" s="63" t="s">
        <v>61</v>
      </c>
      <c r="B27" s="64">
        <v>1848</v>
      </c>
      <c r="C27" s="64">
        <v>1582</v>
      </c>
      <c r="D27" s="61">
        <f t="shared" si="0"/>
        <v>85.606060606060609</v>
      </c>
      <c r="E27" s="65">
        <v>948</v>
      </c>
      <c r="F27" s="66">
        <v>891</v>
      </c>
      <c r="G27" s="116">
        <f t="shared" si="1"/>
        <v>93.987341772151893</v>
      </c>
      <c r="H27" s="67">
        <v>702</v>
      </c>
      <c r="I27" s="67">
        <v>445</v>
      </c>
      <c r="J27" s="116">
        <f t="shared" si="2"/>
        <v>63.390313390313388</v>
      </c>
      <c r="K27" s="66">
        <v>43</v>
      </c>
      <c r="L27" s="66">
        <v>24</v>
      </c>
      <c r="M27" s="116">
        <f t="shared" si="3"/>
        <v>55.813953488372093</v>
      </c>
      <c r="N27" s="67">
        <v>171</v>
      </c>
      <c r="O27" s="67">
        <v>168</v>
      </c>
      <c r="P27" s="116">
        <f t="shared" si="4"/>
        <v>98.245614035087712</v>
      </c>
      <c r="Q27" s="65">
        <v>861</v>
      </c>
      <c r="R27" s="67">
        <v>867</v>
      </c>
      <c r="S27" s="116">
        <f t="shared" si="5"/>
        <v>100.69686411149826</v>
      </c>
      <c r="T27" s="67">
        <v>217</v>
      </c>
      <c r="U27" s="66">
        <v>333</v>
      </c>
      <c r="V27" s="68">
        <v>184</v>
      </c>
      <c r="W27" s="116">
        <f t="shared" si="6"/>
        <v>55.25525525525525</v>
      </c>
      <c r="X27" s="66">
        <v>275</v>
      </c>
      <c r="Y27" s="66">
        <v>127</v>
      </c>
      <c r="Z27" s="117">
        <f t="shared" si="7"/>
        <v>46.18181818181818</v>
      </c>
      <c r="AA27" s="69"/>
    </row>
  </sheetData>
  <mergeCells count="12">
    <mergeCell ref="A4:A7"/>
    <mergeCell ref="B4:D6"/>
    <mergeCell ref="E4:G6"/>
    <mergeCell ref="H4:J6"/>
    <mergeCell ref="K4:M6"/>
    <mergeCell ref="H1:M1"/>
    <mergeCell ref="N4:P6"/>
    <mergeCell ref="Q4:S6"/>
    <mergeCell ref="U4:W6"/>
    <mergeCell ref="X4:Z6"/>
    <mergeCell ref="B2:M2"/>
    <mergeCell ref="T4:T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5" zoomScaleNormal="75" zoomScaleSheetLayoutView="75" workbookViewId="0">
      <selection activeCell="F12" sqref="F12"/>
    </sheetView>
  </sheetViews>
  <sheetFormatPr defaultColWidth="8" defaultRowHeight="12.75" x14ac:dyDescent="0.2"/>
  <cols>
    <col min="1" max="1" width="69.7109375" style="2" customWidth="1"/>
    <col min="2" max="4" width="23.28515625" style="17" customWidth="1"/>
    <col min="5" max="5" width="8" style="2"/>
    <col min="6" max="6" width="16" style="219" customWidth="1"/>
    <col min="7" max="10" width="8" style="234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47" t="s">
        <v>80</v>
      </c>
      <c r="B1" s="247"/>
      <c r="C1" s="247"/>
      <c r="D1" s="247"/>
      <c r="E1" s="171"/>
      <c r="F1" s="240"/>
      <c r="G1" s="233"/>
      <c r="H1" s="233"/>
    </row>
    <row r="2" spans="1:11" s="3" customFormat="1" ht="25.5" customHeight="1" x14ac:dyDescent="0.25">
      <c r="A2" s="247" t="s">
        <v>36</v>
      </c>
      <c r="B2" s="247"/>
      <c r="C2" s="247"/>
      <c r="D2" s="247"/>
      <c r="E2" s="171"/>
      <c r="F2" s="240"/>
      <c r="G2" s="233"/>
      <c r="H2" s="233"/>
      <c r="I2" s="235"/>
      <c r="J2" s="235"/>
    </row>
    <row r="3" spans="1:11" s="3" customFormat="1" ht="23.25" customHeight="1" x14ac:dyDescent="0.2">
      <c r="A3" s="336" t="s">
        <v>139</v>
      </c>
      <c r="B3" s="336"/>
      <c r="C3" s="336"/>
      <c r="D3" s="336"/>
      <c r="E3" s="2"/>
      <c r="F3" s="219"/>
      <c r="G3" s="234"/>
      <c r="H3" s="234"/>
      <c r="I3" s="235"/>
      <c r="J3" s="235"/>
    </row>
    <row r="4" spans="1:11" s="3" customFormat="1" ht="23.25" customHeight="1" x14ac:dyDescent="0.25">
      <c r="A4" s="172"/>
      <c r="B4" s="173"/>
      <c r="C4" s="173"/>
      <c r="D4" s="174" t="s">
        <v>81</v>
      </c>
      <c r="F4" s="216"/>
      <c r="G4" s="235"/>
      <c r="H4" s="235"/>
      <c r="I4" s="235"/>
      <c r="J4" s="235"/>
    </row>
    <row r="5" spans="1:11" s="175" customFormat="1" ht="21" customHeight="1" x14ac:dyDescent="0.25">
      <c r="A5" s="331" t="s">
        <v>0</v>
      </c>
      <c r="B5" s="332" t="s">
        <v>82</v>
      </c>
      <c r="C5" s="334" t="s">
        <v>83</v>
      </c>
      <c r="D5" s="335"/>
      <c r="E5" s="3"/>
      <c r="F5" s="216"/>
      <c r="G5" s="235"/>
      <c r="H5" s="235"/>
      <c r="I5" s="236"/>
      <c r="J5" s="236"/>
    </row>
    <row r="6" spans="1:11" s="175" customFormat="1" ht="27.75" customHeight="1" x14ac:dyDescent="0.25">
      <c r="A6" s="331"/>
      <c r="B6" s="333"/>
      <c r="C6" s="176" t="s">
        <v>84</v>
      </c>
      <c r="D6" s="177" t="s">
        <v>85</v>
      </c>
      <c r="E6" s="216"/>
      <c r="F6" s="216"/>
      <c r="G6" s="235"/>
      <c r="H6" s="235"/>
      <c r="I6" s="236"/>
      <c r="J6" s="236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17"/>
      <c r="F7" s="217"/>
      <c r="G7" s="236"/>
      <c r="H7" s="236"/>
      <c r="I7" s="237"/>
      <c r="J7" s="235"/>
      <c r="K7" s="178"/>
    </row>
    <row r="8" spans="1:11" s="3" customFormat="1" ht="42.75" customHeight="1" x14ac:dyDescent="0.25">
      <c r="A8" s="9" t="s">
        <v>86</v>
      </c>
      <c r="B8" s="212">
        <v>57658</v>
      </c>
      <c r="C8" s="214">
        <v>32132</v>
      </c>
      <c r="D8" s="212">
        <v>25526</v>
      </c>
      <c r="E8" s="217"/>
      <c r="F8" s="241">
        <f>C8+D8-B8</f>
        <v>0</v>
      </c>
      <c r="G8" s="236"/>
      <c r="H8" s="236"/>
      <c r="I8" s="235"/>
      <c r="J8" s="235"/>
    </row>
    <row r="9" spans="1:11" s="91" customFormat="1" ht="42.75" customHeight="1" x14ac:dyDescent="0.25">
      <c r="A9" s="9" t="s">
        <v>87</v>
      </c>
      <c r="B9" s="213">
        <v>33210</v>
      </c>
      <c r="C9" s="213">
        <v>20121</v>
      </c>
      <c r="D9" s="213">
        <v>13089</v>
      </c>
      <c r="E9" s="216"/>
      <c r="F9" s="241">
        <f t="shared" ref="F9:F20" si="0">C9+D9-B9</f>
        <v>0</v>
      </c>
      <c r="G9" s="235"/>
      <c r="H9" s="235"/>
      <c r="I9" s="173"/>
      <c r="J9" s="173"/>
    </row>
    <row r="10" spans="1:11" s="3" customFormat="1" ht="42" customHeight="1" x14ac:dyDescent="0.25">
      <c r="A10" s="12" t="s">
        <v>88</v>
      </c>
      <c r="B10" s="213">
        <v>16109</v>
      </c>
      <c r="C10" s="213">
        <v>8502</v>
      </c>
      <c r="D10" s="213">
        <v>7607</v>
      </c>
      <c r="E10" s="216"/>
      <c r="F10" s="241">
        <f t="shared" si="0"/>
        <v>0</v>
      </c>
      <c r="G10" s="235"/>
      <c r="H10" s="235"/>
      <c r="I10" s="235"/>
      <c r="J10" s="235"/>
    </row>
    <row r="11" spans="1:11" s="3" customFormat="1" ht="32.25" customHeight="1" x14ac:dyDescent="0.25">
      <c r="A11" s="13" t="s">
        <v>89</v>
      </c>
      <c r="B11" s="213">
        <v>2303</v>
      </c>
      <c r="C11" s="213">
        <v>922</v>
      </c>
      <c r="D11" s="213">
        <v>1381</v>
      </c>
      <c r="E11" s="216"/>
      <c r="F11" s="241">
        <f t="shared" si="0"/>
        <v>0</v>
      </c>
      <c r="G11" s="238"/>
      <c r="H11" s="235"/>
      <c r="I11" s="235"/>
      <c r="J11" s="235"/>
    </row>
    <row r="12" spans="1:11" s="3" customFormat="1" ht="56.25" customHeight="1" x14ac:dyDescent="0.25">
      <c r="A12" s="13" t="s">
        <v>90</v>
      </c>
      <c r="B12" s="213">
        <v>2994</v>
      </c>
      <c r="C12" s="213">
        <v>2121</v>
      </c>
      <c r="D12" s="213">
        <v>873</v>
      </c>
      <c r="E12" s="216"/>
      <c r="F12" s="241">
        <f t="shared" si="0"/>
        <v>0</v>
      </c>
      <c r="G12" s="235"/>
      <c r="H12" s="235"/>
      <c r="I12" s="235"/>
      <c r="J12" s="235"/>
    </row>
    <row r="13" spans="1:11" s="3" customFormat="1" ht="54.75" customHeight="1" x14ac:dyDescent="0.25">
      <c r="A13" s="13" t="s">
        <v>91</v>
      </c>
      <c r="B13" s="213">
        <v>32515</v>
      </c>
      <c r="C13" s="213">
        <v>19697</v>
      </c>
      <c r="D13" s="213">
        <v>12818</v>
      </c>
      <c r="E13" s="218"/>
      <c r="F13" s="241">
        <f t="shared" si="0"/>
        <v>0</v>
      </c>
      <c r="G13" s="235"/>
      <c r="H13" s="235"/>
      <c r="I13" s="235"/>
      <c r="J13" s="235"/>
    </row>
    <row r="14" spans="1:11" s="3" customFormat="1" ht="22.9" customHeight="1" x14ac:dyDescent="0.25">
      <c r="A14" s="327" t="s">
        <v>131</v>
      </c>
      <c r="B14" s="328"/>
      <c r="C14" s="328"/>
      <c r="D14" s="328"/>
      <c r="E14" s="218"/>
      <c r="F14" s="241">
        <f t="shared" si="0"/>
        <v>0</v>
      </c>
      <c r="G14" s="235"/>
      <c r="H14" s="235"/>
      <c r="I14" s="235"/>
      <c r="J14" s="235"/>
    </row>
    <row r="15" spans="1:11" ht="25.5" customHeight="1" x14ac:dyDescent="0.2">
      <c r="A15" s="329"/>
      <c r="B15" s="330"/>
      <c r="C15" s="330"/>
      <c r="D15" s="330"/>
      <c r="E15" s="218"/>
      <c r="F15" s="241">
        <f t="shared" si="0"/>
        <v>0</v>
      </c>
      <c r="G15" s="235"/>
      <c r="H15" s="235"/>
    </row>
    <row r="16" spans="1:11" ht="21" customHeight="1" x14ac:dyDescent="0.2">
      <c r="A16" s="331" t="s">
        <v>0</v>
      </c>
      <c r="B16" s="332" t="s">
        <v>82</v>
      </c>
      <c r="C16" s="334" t="s">
        <v>83</v>
      </c>
      <c r="D16" s="335"/>
      <c r="E16" s="216"/>
      <c r="F16" s="241"/>
      <c r="G16" s="235"/>
      <c r="H16" s="235"/>
    </row>
    <row r="17" spans="1:6" ht="27" customHeight="1" x14ac:dyDescent="0.2">
      <c r="A17" s="331"/>
      <c r="B17" s="333"/>
      <c r="C17" s="176" t="s">
        <v>84</v>
      </c>
      <c r="D17" s="177" t="s">
        <v>85</v>
      </c>
      <c r="E17" s="219"/>
      <c r="F17" s="241"/>
    </row>
    <row r="18" spans="1:6" ht="30" customHeight="1" x14ac:dyDescent="0.2">
      <c r="A18" s="179" t="s">
        <v>86</v>
      </c>
      <c r="B18" s="215">
        <v>8290</v>
      </c>
      <c r="C18" s="215">
        <v>5325</v>
      </c>
      <c r="D18" s="215">
        <v>2965</v>
      </c>
      <c r="E18" s="219"/>
      <c r="F18" s="241">
        <f t="shared" si="0"/>
        <v>0</v>
      </c>
    </row>
    <row r="19" spans="1:6" ht="27" customHeight="1" x14ac:dyDescent="0.2">
      <c r="A19" s="180" t="s">
        <v>87</v>
      </c>
      <c r="B19" s="215">
        <v>7213</v>
      </c>
      <c r="C19" s="215">
        <v>4742</v>
      </c>
      <c r="D19" s="215">
        <v>2471</v>
      </c>
      <c r="E19" s="219"/>
      <c r="F19" s="241">
        <f t="shared" si="0"/>
        <v>0</v>
      </c>
    </row>
    <row r="20" spans="1:6" ht="27" customHeight="1" x14ac:dyDescent="0.2">
      <c r="A20" s="180" t="s">
        <v>92</v>
      </c>
      <c r="B20" s="215">
        <v>6259</v>
      </c>
      <c r="C20" s="215">
        <v>4073</v>
      </c>
      <c r="D20" s="215">
        <v>2186</v>
      </c>
      <c r="E20" s="219"/>
      <c r="F20" s="241">
        <f t="shared" si="0"/>
        <v>0</v>
      </c>
    </row>
    <row r="21" spans="1:6" x14ac:dyDescent="0.2">
      <c r="B21" s="18"/>
      <c r="C21" s="18"/>
      <c r="D21" s="18"/>
    </row>
    <row r="22" spans="1:6" x14ac:dyDescent="0.2">
      <c r="D22" s="18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zoomScaleSheetLayoutView="70" workbookViewId="0">
      <selection activeCell="P18" sqref="P18"/>
    </sheetView>
  </sheetViews>
  <sheetFormatPr defaultRowHeight="15.75" x14ac:dyDescent="0.25"/>
  <cols>
    <col min="1" max="1" width="38.85546875" style="72" customWidth="1"/>
    <col min="2" max="2" width="12.5703125" style="72" customWidth="1"/>
    <col min="3" max="3" width="11.5703125" style="71" customWidth="1"/>
    <col min="4" max="4" width="15.28515625" style="71" customWidth="1"/>
    <col min="5" max="5" width="14.140625" style="71" customWidth="1"/>
    <col min="6" max="6" width="10.140625" style="71" customWidth="1"/>
    <col min="7" max="7" width="17.85546875" style="71" customWidth="1"/>
    <col min="8" max="8" width="14.5703125" style="71" customWidth="1"/>
    <col min="9" max="9" width="12.28515625" style="70" customWidth="1"/>
    <col min="10" max="10" width="14.85546875" style="71" customWidth="1"/>
    <col min="11" max="11" width="12.85546875" style="71" customWidth="1"/>
    <col min="12" max="256" width="9.140625" style="70"/>
    <col min="257" max="257" width="38.85546875" style="70" customWidth="1"/>
    <col min="258" max="258" width="12.5703125" style="70" customWidth="1"/>
    <col min="259" max="259" width="11.5703125" style="70" customWidth="1"/>
    <col min="260" max="260" width="15.28515625" style="70" customWidth="1"/>
    <col min="261" max="261" width="12.85546875" style="70" customWidth="1"/>
    <col min="262" max="262" width="10.140625" style="70" customWidth="1"/>
    <col min="263" max="263" width="17.85546875" style="70" customWidth="1"/>
    <col min="264" max="264" width="14.5703125" style="70" customWidth="1"/>
    <col min="265" max="265" width="12.28515625" style="70" customWidth="1"/>
    <col min="266" max="266" width="11.5703125" style="70" customWidth="1"/>
    <col min="267" max="267" width="12.85546875" style="70" customWidth="1"/>
    <col min="268" max="512" width="9.140625" style="70"/>
    <col min="513" max="513" width="38.85546875" style="70" customWidth="1"/>
    <col min="514" max="514" width="12.5703125" style="70" customWidth="1"/>
    <col min="515" max="515" width="11.5703125" style="70" customWidth="1"/>
    <col min="516" max="516" width="15.28515625" style="70" customWidth="1"/>
    <col min="517" max="517" width="12.85546875" style="70" customWidth="1"/>
    <col min="518" max="518" width="10.140625" style="70" customWidth="1"/>
    <col min="519" max="519" width="17.85546875" style="70" customWidth="1"/>
    <col min="520" max="520" width="14.5703125" style="70" customWidth="1"/>
    <col min="521" max="521" width="12.28515625" style="70" customWidth="1"/>
    <col min="522" max="522" width="11.5703125" style="70" customWidth="1"/>
    <col min="523" max="523" width="12.85546875" style="70" customWidth="1"/>
    <col min="524" max="768" width="9.140625" style="70"/>
    <col min="769" max="769" width="38.85546875" style="70" customWidth="1"/>
    <col min="770" max="770" width="12.5703125" style="70" customWidth="1"/>
    <col min="771" max="771" width="11.5703125" style="70" customWidth="1"/>
    <col min="772" max="772" width="15.28515625" style="70" customWidth="1"/>
    <col min="773" max="773" width="12.85546875" style="70" customWidth="1"/>
    <col min="774" max="774" width="10.140625" style="70" customWidth="1"/>
    <col min="775" max="775" width="17.85546875" style="70" customWidth="1"/>
    <col min="776" max="776" width="14.5703125" style="70" customWidth="1"/>
    <col min="777" max="777" width="12.28515625" style="70" customWidth="1"/>
    <col min="778" max="778" width="11.5703125" style="70" customWidth="1"/>
    <col min="779" max="779" width="12.85546875" style="70" customWidth="1"/>
    <col min="780" max="1024" width="9.140625" style="70"/>
    <col min="1025" max="1025" width="38.85546875" style="70" customWidth="1"/>
    <col min="1026" max="1026" width="12.5703125" style="70" customWidth="1"/>
    <col min="1027" max="1027" width="11.5703125" style="70" customWidth="1"/>
    <col min="1028" max="1028" width="15.28515625" style="70" customWidth="1"/>
    <col min="1029" max="1029" width="12.85546875" style="70" customWidth="1"/>
    <col min="1030" max="1030" width="10.140625" style="70" customWidth="1"/>
    <col min="1031" max="1031" width="17.85546875" style="70" customWidth="1"/>
    <col min="1032" max="1032" width="14.5703125" style="70" customWidth="1"/>
    <col min="1033" max="1033" width="12.28515625" style="70" customWidth="1"/>
    <col min="1034" max="1034" width="11.5703125" style="70" customWidth="1"/>
    <col min="1035" max="1035" width="12.85546875" style="70" customWidth="1"/>
    <col min="1036" max="1280" width="9.140625" style="70"/>
    <col min="1281" max="1281" width="38.85546875" style="70" customWidth="1"/>
    <col min="1282" max="1282" width="12.5703125" style="70" customWidth="1"/>
    <col min="1283" max="1283" width="11.5703125" style="70" customWidth="1"/>
    <col min="1284" max="1284" width="15.28515625" style="70" customWidth="1"/>
    <col min="1285" max="1285" width="12.85546875" style="70" customWidth="1"/>
    <col min="1286" max="1286" width="10.140625" style="70" customWidth="1"/>
    <col min="1287" max="1287" width="17.85546875" style="70" customWidth="1"/>
    <col min="1288" max="1288" width="14.5703125" style="70" customWidth="1"/>
    <col min="1289" max="1289" width="12.28515625" style="70" customWidth="1"/>
    <col min="1290" max="1290" width="11.5703125" style="70" customWidth="1"/>
    <col min="1291" max="1291" width="12.85546875" style="70" customWidth="1"/>
    <col min="1292" max="1536" width="9.140625" style="70"/>
    <col min="1537" max="1537" width="38.85546875" style="70" customWidth="1"/>
    <col min="1538" max="1538" width="12.5703125" style="70" customWidth="1"/>
    <col min="1539" max="1539" width="11.5703125" style="70" customWidth="1"/>
    <col min="1540" max="1540" width="15.28515625" style="70" customWidth="1"/>
    <col min="1541" max="1541" width="12.85546875" style="70" customWidth="1"/>
    <col min="1542" max="1542" width="10.140625" style="70" customWidth="1"/>
    <col min="1543" max="1543" width="17.85546875" style="70" customWidth="1"/>
    <col min="1544" max="1544" width="14.5703125" style="70" customWidth="1"/>
    <col min="1545" max="1545" width="12.28515625" style="70" customWidth="1"/>
    <col min="1546" max="1546" width="11.5703125" style="70" customWidth="1"/>
    <col min="1547" max="1547" width="12.85546875" style="70" customWidth="1"/>
    <col min="1548" max="1792" width="9.140625" style="70"/>
    <col min="1793" max="1793" width="38.85546875" style="70" customWidth="1"/>
    <col min="1794" max="1794" width="12.5703125" style="70" customWidth="1"/>
    <col min="1795" max="1795" width="11.5703125" style="70" customWidth="1"/>
    <col min="1796" max="1796" width="15.28515625" style="70" customWidth="1"/>
    <col min="1797" max="1797" width="12.85546875" style="70" customWidth="1"/>
    <col min="1798" max="1798" width="10.140625" style="70" customWidth="1"/>
    <col min="1799" max="1799" width="17.85546875" style="70" customWidth="1"/>
    <col min="1800" max="1800" width="14.5703125" style="70" customWidth="1"/>
    <col min="1801" max="1801" width="12.28515625" style="70" customWidth="1"/>
    <col min="1802" max="1802" width="11.5703125" style="70" customWidth="1"/>
    <col min="1803" max="1803" width="12.85546875" style="70" customWidth="1"/>
    <col min="1804" max="2048" width="9.140625" style="70"/>
    <col min="2049" max="2049" width="38.85546875" style="70" customWidth="1"/>
    <col min="2050" max="2050" width="12.5703125" style="70" customWidth="1"/>
    <col min="2051" max="2051" width="11.5703125" style="70" customWidth="1"/>
    <col min="2052" max="2052" width="15.28515625" style="70" customWidth="1"/>
    <col min="2053" max="2053" width="12.85546875" style="70" customWidth="1"/>
    <col min="2054" max="2054" width="10.140625" style="70" customWidth="1"/>
    <col min="2055" max="2055" width="17.85546875" style="70" customWidth="1"/>
    <col min="2056" max="2056" width="14.5703125" style="70" customWidth="1"/>
    <col min="2057" max="2057" width="12.28515625" style="70" customWidth="1"/>
    <col min="2058" max="2058" width="11.5703125" style="70" customWidth="1"/>
    <col min="2059" max="2059" width="12.85546875" style="70" customWidth="1"/>
    <col min="2060" max="2304" width="9.140625" style="70"/>
    <col min="2305" max="2305" width="38.85546875" style="70" customWidth="1"/>
    <col min="2306" max="2306" width="12.5703125" style="70" customWidth="1"/>
    <col min="2307" max="2307" width="11.5703125" style="70" customWidth="1"/>
    <col min="2308" max="2308" width="15.28515625" style="70" customWidth="1"/>
    <col min="2309" max="2309" width="12.85546875" style="70" customWidth="1"/>
    <col min="2310" max="2310" width="10.140625" style="70" customWidth="1"/>
    <col min="2311" max="2311" width="17.85546875" style="70" customWidth="1"/>
    <col min="2312" max="2312" width="14.5703125" style="70" customWidth="1"/>
    <col min="2313" max="2313" width="12.28515625" style="70" customWidth="1"/>
    <col min="2314" max="2314" width="11.5703125" style="70" customWidth="1"/>
    <col min="2315" max="2315" width="12.85546875" style="70" customWidth="1"/>
    <col min="2316" max="2560" width="9.140625" style="70"/>
    <col min="2561" max="2561" width="38.85546875" style="70" customWidth="1"/>
    <col min="2562" max="2562" width="12.5703125" style="70" customWidth="1"/>
    <col min="2563" max="2563" width="11.5703125" style="70" customWidth="1"/>
    <col min="2564" max="2564" width="15.28515625" style="70" customWidth="1"/>
    <col min="2565" max="2565" width="12.85546875" style="70" customWidth="1"/>
    <col min="2566" max="2566" width="10.140625" style="70" customWidth="1"/>
    <col min="2567" max="2567" width="17.85546875" style="70" customWidth="1"/>
    <col min="2568" max="2568" width="14.5703125" style="70" customWidth="1"/>
    <col min="2569" max="2569" width="12.28515625" style="70" customWidth="1"/>
    <col min="2570" max="2570" width="11.5703125" style="70" customWidth="1"/>
    <col min="2571" max="2571" width="12.85546875" style="70" customWidth="1"/>
    <col min="2572" max="2816" width="9.140625" style="70"/>
    <col min="2817" max="2817" width="38.85546875" style="70" customWidth="1"/>
    <col min="2818" max="2818" width="12.5703125" style="70" customWidth="1"/>
    <col min="2819" max="2819" width="11.5703125" style="70" customWidth="1"/>
    <col min="2820" max="2820" width="15.28515625" style="70" customWidth="1"/>
    <col min="2821" max="2821" width="12.85546875" style="70" customWidth="1"/>
    <col min="2822" max="2822" width="10.140625" style="70" customWidth="1"/>
    <col min="2823" max="2823" width="17.85546875" style="70" customWidth="1"/>
    <col min="2824" max="2824" width="14.5703125" style="70" customWidth="1"/>
    <col min="2825" max="2825" width="12.28515625" style="70" customWidth="1"/>
    <col min="2826" max="2826" width="11.5703125" style="70" customWidth="1"/>
    <col min="2827" max="2827" width="12.85546875" style="70" customWidth="1"/>
    <col min="2828" max="3072" width="9.140625" style="70"/>
    <col min="3073" max="3073" width="38.85546875" style="70" customWidth="1"/>
    <col min="3074" max="3074" width="12.5703125" style="70" customWidth="1"/>
    <col min="3075" max="3075" width="11.5703125" style="70" customWidth="1"/>
    <col min="3076" max="3076" width="15.28515625" style="70" customWidth="1"/>
    <col min="3077" max="3077" width="12.85546875" style="70" customWidth="1"/>
    <col min="3078" max="3078" width="10.140625" style="70" customWidth="1"/>
    <col min="3079" max="3079" width="17.85546875" style="70" customWidth="1"/>
    <col min="3080" max="3080" width="14.5703125" style="70" customWidth="1"/>
    <col min="3081" max="3081" width="12.28515625" style="70" customWidth="1"/>
    <col min="3082" max="3082" width="11.5703125" style="70" customWidth="1"/>
    <col min="3083" max="3083" width="12.85546875" style="70" customWidth="1"/>
    <col min="3084" max="3328" width="9.140625" style="70"/>
    <col min="3329" max="3329" width="38.85546875" style="70" customWidth="1"/>
    <col min="3330" max="3330" width="12.5703125" style="70" customWidth="1"/>
    <col min="3331" max="3331" width="11.5703125" style="70" customWidth="1"/>
    <col min="3332" max="3332" width="15.28515625" style="70" customWidth="1"/>
    <col min="3333" max="3333" width="12.85546875" style="70" customWidth="1"/>
    <col min="3334" max="3334" width="10.140625" style="70" customWidth="1"/>
    <col min="3335" max="3335" width="17.85546875" style="70" customWidth="1"/>
    <col min="3336" max="3336" width="14.5703125" style="70" customWidth="1"/>
    <col min="3337" max="3337" width="12.28515625" style="70" customWidth="1"/>
    <col min="3338" max="3338" width="11.5703125" style="70" customWidth="1"/>
    <col min="3339" max="3339" width="12.85546875" style="70" customWidth="1"/>
    <col min="3340" max="3584" width="9.140625" style="70"/>
    <col min="3585" max="3585" width="38.85546875" style="70" customWidth="1"/>
    <col min="3586" max="3586" width="12.5703125" style="70" customWidth="1"/>
    <col min="3587" max="3587" width="11.5703125" style="70" customWidth="1"/>
    <col min="3588" max="3588" width="15.28515625" style="70" customWidth="1"/>
    <col min="3589" max="3589" width="12.85546875" style="70" customWidth="1"/>
    <col min="3590" max="3590" width="10.140625" style="70" customWidth="1"/>
    <col min="3591" max="3591" width="17.85546875" style="70" customWidth="1"/>
    <col min="3592" max="3592" width="14.5703125" style="70" customWidth="1"/>
    <col min="3593" max="3593" width="12.28515625" style="70" customWidth="1"/>
    <col min="3594" max="3594" width="11.5703125" style="70" customWidth="1"/>
    <col min="3595" max="3595" width="12.85546875" style="70" customWidth="1"/>
    <col min="3596" max="3840" width="9.140625" style="70"/>
    <col min="3841" max="3841" width="38.85546875" style="70" customWidth="1"/>
    <col min="3842" max="3842" width="12.5703125" style="70" customWidth="1"/>
    <col min="3843" max="3843" width="11.5703125" style="70" customWidth="1"/>
    <col min="3844" max="3844" width="15.28515625" style="70" customWidth="1"/>
    <col min="3845" max="3845" width="12.85546875" style="70" customWidth="1"/>
    <col min="3846" max="3846" width="10.140625" style="70" customWidth="1"/>
    <col min="3847" max="3847" width="17.85546875" style="70" customWidth="1"/>
    <col min="3848" max="3848" width="14.5703125" style="70" customWidth="1"/>
    <col min="3849" max="3849" width="12.28515625" style="70" customWidth="1"/>
    <col min="3850" max="3850" width="11.5703125" style="70" customWidth="1"/>
    <col min="3851" max="3851" width="12.85546875" style="70" customWidth="1"/>
    <col min="3852" max="4096" width="9.140625" style="70"/>
    <col min="4097" max="4097" width="38.85546875" style="70" customWidth="1"/>
    <col min="4098" max="4098" width="12.5703125" style="70" customWidth="1"/>
    <col min="4099" max="4099" width="11.5703125" style="70" customWidth="1"/>
    <col min="4100" max="4100" width="15.28515625" style="70" customWidth="1"/>
    <col min="4101" max="4101" width="12.85546875" style="70" customWidth="1"/>
    <col min="4102" max="4102" width="10.140625" style="70" customWidth="1"/>
    <col min="4103" max="4103" width="17.85546875" style="70" customWidth="1"/>
    <col min="4104" max="4104" width="14.5703125" style="70" customWidth="1"/>
    <col min="4105" max="4105" width="12.28515625" style="70" customWidth="1"/>
    <col min="4106" max="4106" width="11.5703125" style="70" customWidth="1"/>
    <col min="4107" max="4107" width="12.85546875" style="70" customWidth="1"/>
    <col min="4108" max="4352" width="9.140625" style="70"/>
    <col min="4353" max="4353" width="38.85546875" style="70" customWidth="1"/>
    <col min="4354" max="4354" width="12.5703125" style="70" customWidth="1"/>
    <col min="4355" max="4355" width="11.5703125" style="70" customWidth="1"/>
    <col min="4356" max="4356" width="15.28515625" style="70" customWidth="1"/>
    <col min="4357" max="4357" width="12.85546875" style="70" customWidth="1"/>
    <col min="4358" max="4358" width="10.140625" style="70" customWidth="1"/>
    <col min="4359" max="4359" width="17.85546875" style="70" customWidth="1"/>
    <col min="4360" max="4360" width="14.5703125" style="70" customWidth="1"/>
    <col min="4361" max="4361" width="12.28515625" style="70" customWidth="1"/>
    <col min="4362" max="4362" width="11.5703125" style="70" customWidth="1"/>
    <col min="4363" max="4363" width="12.85546875" style="70" customWidth="1"/>
    <col min="4364" max="4608" width="9.140625" style="70"/>
    <col min="4609" max="4609" width="38.85546875" style="70" customWidth="1"/>
    <col min="4610" max="4610" width="12.5703125" style="70" customWidth="1"/>
    <col min="4611" max="4611" width="11.5703125" style="70" customWidth="1"/>
    <col min="4612" max="4612" width="15.28515625" style="70" customWidth="1"/>
    <col min="4613" max="4613" width="12.85546875" style="70" customWidth="1"/>
    <col min="4614" max="4614" width="10.140625" style="70" customWidth="1"/>
    <col min="4615" max="4615" width="17.85546875" style="70" customWidth="1"/>
    <col min="4616" max="4616" width="14.5703125" style="70" customWidth="1"/>
    <col min="4617" max="4617" width="12.28515625" style="70" customWidth="1"/>
    <col min="4618" max="4618" width="11.5703125" style="70" customWidth="1"/>
    <col min="4619" max="4619" width="12.85546875" style="70" customWidth="1"/>
    <col min="4620" max="4864" width="9.140625" style="70"/>
    <col min="4865" max="4865" width="38.85546875" style="70" customWidth="1"/>
    <col min="4866" max="4866" width="12.5703125" style="70" customWidth="1"/>
    <col min="4867" max="4867" width="11.5703125" style="70" customWidth="1"/>
    <col min="4868" max="4868" width="15.28515625" style="70" customWidth="1"/>
    <col min="4869" max="4869" width="12.85546875" style="70" customWidth="1"/>
    <col min="4870" max="4870" width="10.140625" style="70" customWidth="1"/>
    <col min="4871" max="4871" width="17.85546875" style="70" customWidth="1"/>
    <col min="4872" max="4872" width="14.5703125" style="70" customWidth="1"/>
    <col min="4873" max="4873" width="12.28515625" style="70" customWidth="1"/>
    <col min="4874" max="4874" width="11.5703125" style="70" customWidth="1"/>
    <col min="4875" max="4875" width="12.85546875" style="70" customWidth="1"/>
    <col min="4876" max="5120" width="9.140625" style="70"/>
    <col min="5121" max="5121" width="38.85546875" style="70" customWidth="1"/>
    <col min="5122" max="5122" width="12.5703125" style="70" customWidth="1"/>
    <col min="5123" max="5123" width="11.5703125" style="70" customWidth="1"/>
    <col min="5124" max="5124" width="15.28515625" style="70" customWidth="1"/>
    <col min="5125" max="5125" width="12.85546875" style="70" customWidth="1"/>
    <col min="5126" max="5126" width="10.140625" style="70" customWidth="1"/>
    <col min="5127" max="5127" width="17.85546875" style="70" customWidth="1"/>
    <col min="5128" max="5128" width="14.5703125" style="70" customWidth="1"/>
    <col min="5129" max="5129" width="12.28515625" style="70" customWidth="1"/>
    <col min="5130" max="5130" width="11.5703125" style="70" customWidth="1"/>
    <col min="5131" max="5131" width="12.85546875" style="70" customWidth="1"/>
    <col min="5132" max="5376" width="9.140625" style="70"/>
    <col min="5377" max="5377" width="38.85546875" style="70" customWidth="1"/>
    <col min="5378" max="5378" width="12.5703125" style="70" customWidth="1"/>
    <col min="5379" max="5379" width="11.5703125" style="70" customWidth="1"/>
    <col min="5380" max="5380" width="15.28515625" style="70" customWidth="1"/>
    <col min="5381" max="5381" width="12.85546875" style="70" customWidth="1"/>
    <col min="5382" max="5382" width="10.140625" style="70" customWidth="1"/>
    <col min="5383" max="5383" width="17.85546875" style="70" customWidth="1"/>
    <col min="5384" max="5384" width="14.5703125" style="70" customWidth="1"/>
    <col min="5385" max="5385" width="12.28515625" style="70" customWidth="1"/>
    <col min="5386" max="5386" width="11.5703125" style="70" customWidth="1"/>
    <col min="5387" max="5387" width="12.85546875" style="70" customWidth="1"/>
    <col min="5388" max="5632" width="9.140625" style="70"/>
    <col min="5633" max="5633" width="38.85546875" style="70" customWidth="1"/>
    <col min="5634" max="5634" width="12.5703125" style="70" customWidth="1"/>
    <col min="5635" max="5635" width="11.5703125" style="70" customWidth="1"/>
    <col min="5636" max="5636" width="15.28515625" style="70" customWidth="1"/>
    <col min="5637" max="5637" width="12.85546875" style="70" customWidth="1"/>
    <col min="5638" max="5638" width="10.140625" style="70" customWidth="1"/>
    <col min="5639" max="5639" width="17.85546875" style="70" customWidth="1"/>
    <col min="5640" max="5640" width="14.5703125" style="70" customWidth="1"/>
    <col min="5641" max="5641" width="12.28515625" style="70" customWidth="1"/>
    <col min="5642" max="5642" width="11.5703125" style="70" customWidth="1"/>
    <col min="5643" max="5643" width="12.85546875" style="70" customWidth="1"/>
    <col min="5644" max="5888" width="9.140625" style="70"/>
    <col min="5889" max="5889" width="38.85546875" style="70" customWidth="1"/>
    <col min="5890" max="5890" width="12.5703125" style="70" customWidth="1"/>
    <col min="5891" max="5891" width="11.5703125" style="70" customWidth="1"/>
    <col min="5892" max="5892" width="15.28515625" style="70" customWidth="1"/>
    <col min="5893" max="5893" width="12.85546875" style="70" customWidth="1"/>
    <col min="5894" max="5894" width="10.140625" style="70" customWidth="1"/>
    <col min="5895" max="5895" width="17.85546875" style="70" customWidth="1"/>
    <col min="5896" max="5896" width="14.5703125" style="70" customWidth="1"/>
    <col min="5897" max="5897" width="12.28515625" style="70" customWidth="1"/>
    <col min="5898" max="5898" width="11.5703125" style="70" customWidth="1"/>
    <col min="5899" max="5899" width="12.85546875" style="70" customWidth="1"/>
    <col min="5900" max="6144" width="9.140625" style="70"/>
    <col min="6145" max="6145" width="38.85546875" style="70" customWidth="1"/>
    <col min="6146" max="6146" width="12.5703125" style="70" customWidth="1"/>
    <col min="6147" max="6147" width="11.5703125" style="70" customWidth="1"/>
    <col min="6148" max="6148" width="15.28515625" style="70" customWidth="1"/>
    <col min="6149" max="6149" width="12.85546875" style="70" customWidth="1"/>
    <col min="6150" max="6150" width="10.140625" style="70" customWidth="1"/>
    <col min="6151" max="6151" width="17.85546875" style="70" customWidth="1"/>
    <col min="6152" max="6152" width="14.5703125" style="70" customWidth="1"/>
    <col min="6153" max="6153" width="12.28515625" style="70" customWidth="1"/>
    <col min="6154" max="6154" width="11.5703125" style="70" customWidth="1"/>
    <col min="6155" max="6155" width="12.85546875" style="70" customWidth="1"/>
    <col min="6156" max="6400" width="9.140625" style="70"/>
    <col min="6401" max="6401" width="38.85546875" style="70" customWidth="1"/>
    <col min="6402" max="6402" width="12.5703125" style="70" customWidth="1"/>
    <col min="6403" max="6403" width="11.5703125" style="70" customWidth="1"/>
    <col min="6404" max="6404" width="15.28515625" style="70" customWidth="1"/>
    <col min="6405" max="6405" width="12.85546875" style="70" customWidth="1"/>
    <col min="6406" max="6406" width="10.140625" style="70" customWidth="1"/>
    <col min="6407" max="6407" width="17.85546875" style="70" customWidth="1"/>
    <col min="6408" max="6408" width="14.5703125" style="70" customWidth="1"/>
    <col min="6409" max="6409" width="12.28515625" style="70" customWidth="1"/>
    <col min="6410" max="6410" width="11.5703125" style="70" customWidth="1"/>
    <col min="6411" max="6411" width="12.85546875" style="70" customWidth="1"/>
    <col min="6412" max="6656" width="9.140625" style="70"/>
    <col min="6657" max="6657" width="38.85546875" style="70" customWidth="1"/>
    <col min="6658" max="6658" width="12.5703125" style="70" customWidth="1"/>
    <col min="6659" max="6659" width="11.5703125" style="70" customWidth="1"/>
    <col min="6660" max="6660" width="15.28515625" style="70" customWidth="1"/>
    <col min="6661" max="6661" width="12.85546875" style="70" customWidth="1"/>
    <col min="6662" max="6662" width="10.140625" style="70" customWidth="1"/>
    <col min="6663" max="6663" width="17.85546875" style="70" customWidth="1"/>
    <col min="6664" max="6664" width="14.5703125" style="70" customWidth="1"/>
    <col min="6665" max="6665" width="12.28515625" style="70" customWidth="1"/>
    <col min="6666" max="6666" width="11.5703125" style="70" customWidth="1"/>
    <col min="6667" max="6667" width="12.85546875" style="70" customWidth="1"/>
    <col min="6668" max="6912" width="9.140625" style="70"/>
    <col min="6913" max="6913" width="38.85546875" style="70" customWidth="1"/>
    <col min="6914" max="6914" width="12.5703125" style="70" customWidth="1"/>
    <col min="6915" max="6915" width="11.5703125" style="70" customWidth="1"/>
    <col min="6916" max="6916" width="15.28515625" style="70" customWidth="1"/>
    <col min="6917" max="6917" width="12.85546875" style="70" customWidth="1"/>
    <col min="6918" max="6918" width="10.140625" style="70" customWidth="1"/>
    <col min="6919" max="6919" width="17.85546875" style="70" customWidth="1"/>
    <col min="6920" max="6920" width="14.5703125" style="70" customWidth="1"/>
    <col min="6921" max="6921" width="12.28515625" style="70" customWidth="1"/>
    <col min="6922" max="6922" width="11.5703125" style="70" customWidth="1"/>
    <col min="6923" max="6923" width="12.85546875" style="70" customWidth="1"/>
    <col min="6924" max="7168" width="9.140625" style="70"/>
    <col min="7169" max="7169" width="38.85546875" style="70" customWidth="1"/>
    <col min="7170" max="7170" width="12.5703125" style="70" customWidth="1"/>
    <col min="7171" max="7171" width="11.5703125" style="70" customWidth="1"/>
    <col min="7172" max="7172" width="15.28515625" style="70" customWidth="1"/>
    <col min="7173" max="7173" width="12.85546875" style="70" customWidth="1"/>
    <col min="7174" max="7174" width="10.140625" style="70" customWidth="1"/>
    <col min="7175" max="7175" width="17.85546875" style="70" customWidth="1"/>
    <col min="7176" max="7176" width="14.5703125" style="70" customWidth="1"/>
    <col min="7177" max="7177" width="12.28515625" style="70" customWidth="1"/>
    <col min="7178" max="7178" width="11.5703125" style="70" customWidth="1"/>
    <col min="7179" max="7179" width="12.85546875" style="70" customWidth="1"/>
    <col min="7180" max="7424" width="9.140625" style="70"/>
    <col min="7425" max="7425" width="38.85546875" style="70" customWidth="1"/>
    <col min="7426" max="7426" width="12.5703125" style="70" customWidth="1"/>
    <col min="7427" max="7427" width="11.5703125" style="70" customWidth="1"/>
    <col min="7428" max="7428" width="15.28515625" style="70" customWidth="1"/>
    <col min="7429" max="7429" width="12.85546875" style="70" customWidth="1"/>
    <col min="7430" max="7430" width="10.140625" style="70" customWidth="1"/>
    <col min="7431" max="7431" width="17.85546875" style="70" customWidth="1"/>
    <col min="7432" max="7432" width="14.5703125" style="70" customWidth="1"/>
    <col min="7433" max="7433" width="12.28515625" style="70" customWidth="1"/>
    <col min="7434" max="7434" width="11.5703125" style="70" customWidth="1"/>
    <col min="7435" max="7435" width="12.85546875" style="70" customWidth="1"/>
    <col min="7436" max="7680" width="9.140625" style="70"/>
    <col min="7681" max="7681" width="38.85546875" style="70" customWidth="1"/>
    <col min="7682" max="7682" width="12.5703125" style="70" customWidth="1"/>
    <col min="7683" max="7683" width="11.5703125" style="70" customWidth="1"/>
    <col min="7684" max="7684" width="15.28515625" style="70" customWidth="1"/>
    <col min="7685" max="7685" width="12.85546875" style="70" customWidth="1"/>
    <col min="7686" max="7686" width="10.140625" style="70" customWidth="1"/>
    <col min="7687" max="7687" width="17.85546875" style="70" customWidth="1"/>
    <col min="7688" max="7688" width="14.5703125" style="70" customWidth="1"/>
    <col min="7689" max="7689" width="12.28515625" style="70" customWidth="1"/>
    <col min="7690" max="7690" width="11.5703125" style="70" customWidth="1"/>
    <col min="7691" max="7691" width="12.85546875" style="70" customWidth="1"/>
    <col min="7692" max="7936" width="9.140625" style="70"/>
    <col min="7937" max="7937" width="38.85546875" style="70" customWidth="1"/>
    <col min="7938" max="7938" width="12.5703125" style="70" customWidth="1"/>
    <col min="7939" max="7939" width="11.5703125" style="70" customWidth="1"/>
    <col min="7940" max="7940" width="15.28515625" style="70" customWidth="1"/>
    <col min="7941" max="7941" width="12.85546875" style="70" customWidth="1"/>
    <col min="7942" max="7942" width="10.140625" style="70" customWidth="1"/>
    <col min="7943" max="7943" width="17.85546875" style="70" customWidth="1"/>
    <col min="7944" max="7944" width="14.5703125" style="70" customWidth="1"/>
    <col min="7945" max="7945" width="12.28515625" style="70" customWidth="1"/>
    <col min="7946" max="7946" width="11.5703125" style="70" customWidth="1"/>
    <col min="7947" max="7947" width="12.85546875" style="70" customWidth="1"/>
    <col min="7948" max="8192" width="9.140625" style="70"/>
    <col min="8193" max="8193" width="38.85546875" style="70" customWidth="1"/>
    <col min="8194" max="8194" width="12.5703125" style="70" customWidth="1"/>
    <col min="8195" max="8195" width="11.5703125" style="70" customWidth="1"/>
    <col min="8196" max="8196" width="15.28515625" style="70" customWidth="1"/>
    <col min="8197" max="8197" width="12.85546875" style="70" customWidth="1"/>
    <col min="8198" max="8198" width="10.140625" style="70" customWidth="1"/>
    <col min="8199" max="8199" width="17.85546875" style="70" customWidth="1"/>
    <col min="8200" max="8200" width="14.5703125" style="70" customWidth="1"/>
    <col min="8201" max="8201" width="12.28515625" style="70" customWidth="1"/>
    <col min="8202" max="8202" width="11.5703125" style="70" customWidth="1"/>
    <col min="8203" max="8203" width="12.85546875" style="70" customWidth="1"/>
    <col min="8204" max="8448" width="9.140625" style="70"/>
    <col min="8449" max="8449" width="38.85546875" style="70" customWidth="1"/>
    <col min="8450" max="8450" width="12.5703125" style="70" customWidth="1"/>
    <col min="8451" max="8451" width="11.5703125" style="70" customWidth="1"/>
    <col min="8452" max="8452" width="15.28515625" style="70" customWidth="1"/>
    <col min="8453" max="8453" width="12.85546875" style="70" customWidth="1"/>
    <col min="8454" max="8454" width="10.140625" style="70" customWidth="1"/>
    <col min="8455" max="8455" width="17.85546875" style="70" customWidth="1"/>
    <col min="8456" max="8456" width="14.5703125" style="70" customWidth="1"/>
    <col min="8457" max="8457" width="12.28515625" style="70" customWidth="1"/>
    <col min="8458" max="8458" width="11.5703125" style="70" customWidth="1"/>
    <col min="8459" max="8459" width="12.85546875" style="70" customWidth="1"/>
    <col min="8460" max="8704" width="9.140625" style="70"/>
    <col min="8705" max="8705" width="38.85546875" style="70" customWidth="1"/>
    <col min="8706" max="8706" width="12.5703125" style="70" customWidth="1"/>
    <col min="8707" max="8707" width="11.5703125" style="70" customWidth="1"/>
    <col min="8708" max="8708" width="15.28515625" style="70" customWidth="1"/>
    <col min="8709" max="8709" width="12.85546875" style="70" customWidth="1"/>
    <col min="8710" max="8710" width="10.140625" style="70" customWidth="1"/>
    <col min="8711" max="8711" width="17.85546875" style="70" customWidth="1"/>
    <col min="8712" max="8712" width="14.5703125" style="70" customWidth="1"/>
    <col min="8713" max="8713" width="12.28515625" style="70" customWidth="1"/>
    <col min="8714" max="8714" width="11.5703125" style="70" customWidth="1"/>
    <col min="8715" max="8715" width="12.85546875" style="70" customWidth="1"/>
    <col min="8716" max="8960" width="9.140625" style="70"/>
    <col min="8961" max="8961" width="38.85546875" style="70" customWidth="1"/>
    <col min="8962" max="8962" width="12.5703125" style="70" customWidth="1"/>
    <col min="8963" max="8963" width="11.5703125" style="70" customWidth="1"/>
    <col min="8964" max="8964" width="15.28515625" style="70" customWidth="1"/>
    <col min="8965" max="8965" width="12.85546875" style="70" customWidth="1"/>
    <col min="8966" max="8966" width="10.140625" style="70" customWidth="1"/>
    <col min="8967" max="8967" width="17.85546875" style="70" customWidth="1"/>
    <col min="8968" max="8968" width="14.5703125" style="70" customWidth="1"/>
    <col min="8969" max="8969" width="12.28515625" style="70" customWidth="1"/>
    <col min="8970" max="8970" width="11.5703125" style="70" customWidth="1"/>
    <col min="8971" max="8971" width="12.85546875" style="70" customWidth="1"/>
    <col min="8972" max="9216" width="9.140625" style="70"/>
    <col min="9217" max="9217" width="38.85546875" style="70" customWidth="1"/>
    <col min="9218" max="9218" width="12.5703125" style="70" customWidth="1"/>
    <col min="9219" max="9219" width="11.5703125" style="70" customWidth="1"/>
    <col min="9220" max="9220" width="15.28515625" style="70" customWidth="1"/>
    <col min="9221" max="9221" width="12.85546875" style="70" customWidth="1"/>
    <col min="9222" max="9222" width="10.140625" style="70" customWidth="1"/>
    <col min="9223" max="9223" width="17.85546875" style="70" customWidth="1"/>
    <col min="9224" max="9224" width="14.5703125" style="70" customWidth="1"/>
    <col min="9225" max="9225" width="12.28515625" style="70" customWidth="1"/>
    <col min="9226" max="9226" width="11.5703125" style="70" customWidth="1"/>
    <col min="9227" max="9227" width="12.85546875" style="70" customWidth="1"/>
    <col min="9228" max="9472" width="9.140625" style="70"/>
    <col min="9473" max="9473" width="38.85546875" style="70" customWidth="1"/>
    <col min="9474" max="9474" width="12.5703125" style="70" customWidth="1"/>
    <col min="9475" max="9475" width="11.5703125" style="70" customWidth="1"/>
    <col min="9476" max="9476" width="15.28515625" style="70" customWidth="1"/>
    <col min="9477" max="9477" width="12.85546875" style="70" customWidth="1"/>
    <col min="9478" max="9478" width="10.140625" style="70" customWidth="1"/>
    <col min="9479" max="9479" width="17.85546875" style="70" customWidth="1"/>
    <col min="9480" max="9480" width="14.5703125" style="70" customWidth="1"/>
    <col min="9481" max="9481" width="12.28515625" style="70" customWidth="1"/>
    <col min="9482" max="9482" width="11.5703125" style="70" customWidth="1"/>
    <col min="9483" max="9483" width="12.85546875" style="70" customWidth="1"/>
    <col min="9484" max="9728" width="9.140625" style="70"/>
    <col min="9729" max="9729" width="38.85546875" style="70" customWidth="1"/>
    <col min="9730" max="9730" width="12.5703125" style="70" customWidth="1"/>
    <col min="9731" max="9731" width="11.5703125" style="70" customWidth="1"/>
    <col min="9732" max="9732" width="15.28515625" style="70" customWidth="1"/>
    <col min="9733" max="9733" width="12.85546875" style="70" customWidth="1"/>
    <col min="9734" max="9734" width="10.140625" style="70" customWidth="1"/>
    <col min="9735" max="9735" width="17.85546875" style="70" customWidth="1"/>
    <col min="9736" max="9736" width="14.5703125" style="70" customWidth="1"/>
    <col min="9737" max="9737" width="12.28515625" style="70" customWidth="1"/>
    <col min="9738" max="9738" width="11.5703125" style="70" customWidth="1"/>
    <col min="9739" max="9739" width="12.85546875" style="70" customWidth="1"/>
    <col min="9740" max="9984" width="9.140625" style="70"/>
    <col min="9985" max="9985" width="38.85546875" style="70" customWidth="1"/>
    <col min="9986" max="9986" width="12.5703125" style="70" customWidth="1"/>
    <col min="9987" max="9987" width="11.5703125" style="70" customWidth="1"/>
    <col min="9988" max="9988" width="15.28515625" style="70" customWidth="1"/>
    <col min="9989" max="9989" width="12.85546875" style="70" customWidth="1"/>
    <col min="9990" max="9990" width="10.140625" style="70" customWidth="1"/>
    <col min="9991" max="9991" width="17.85546875" style="70" customWidth="1"/>
    <col min="9992" max="9992" width="14.5703125" style="70" customWidth="1"/>
    <col min="9993" max="9993" width="12.28515625" style="70" customWidth="1"/>
    <col min="9994" max="9994" width="11.5703125" style="70" customWidth="1"/>
    <col min="9995" max="9995" width="12.85546875" style="70" customWidth="1"/>
    <col min="9996" max="10240" width="9.140625" style="70"/>
    <col min="10241" max="10241" width="38.85546875" style="70" customWidth="1"/>
    <col min="10242" max="10242" width="12.5703125" style="70" customWidth="1"/>
    <col min="10243" max="10243" width="11.5703125" style="70" customWidth="1"/>
    <col min="10244" max="10244" width="15.28515625" style="70" customWidth="1"/>
    <col min="10245" max="10245" width="12.85546875" style="70" customWidth="1"/>
    <col min="10246" max="10246" width="10.140625" style="70" customWidth="1"/>
    <col min="10247" max="10247" width="17.85546875" style="70" customWidth="1"/>
    <col min="10248" max="10248" width="14.5703125" style="70" customWidth="1"/>
    <col min="10249" max="10249" width="12.28515625" style="70" customWidth="1"/>
    <col min="10250" max="10250" width="11.5703125" style="70" customWidth="1"/>
    <col min="10251" max="10251" width="12.85546875" style="70" customWidth="1"/>
    <col min="10252" max="10496" width="9.140625" style="70"/>
    <col min="10497" max="10497" width="38.85546875" style="70" customWidth="1"/>
    <col min="10498" max="10498" width="12.5703125" style="70" customWidth="1"/>
    <col min="10499" max="10499" width="11.5703125" style="70" customWidth="1"/>
    <col min="10500" max="10500" width="15.28515625" style="70" customWidth="1"/>
    <col min="10501" max="10501" width="12.85546875" style="70" customWidth="1"/>
    <col min="10502" max="10502" width="10.140625" style="70" customWidth="1"/>
    <col min="10503" max="10503" width="17.85546875" style="70" customWidth="1"/>
    <col min="10504" max="10504" width="14.5703125" style="70" customWidth="1"/>
    <col min="10505" max="10505" width="12.28515625" style="70" customWidth="1"/>
    <col min="10506" max="10506" width="11.5703125" style="70" customWidth="1"/>
    <col min="10507" max="10507" width="12.85546875" style="70" customWidth="1"/>
    <col min="10508" max="10752" width="9.140625" style="70"/>
    <col min="10753" max="10753" width="38.85546875" style="70" customWidth="1"/>
    <col min="10754" max="10754" width="12.5703125" style="70" customWidth="1"/>
    <col min="10755" max="10755" width="11.5703125" style="70" customWidth="1"/>
    <col min="10756" max="10756" width="15.28515625" style="70" customWidth="1"/>
    <col min="10757" max="10757" width="12.85546875" style="70" customWidth="1"/>
    <col min="10758" max="10758" width="10.140625" style="70" customWidth="1"/>
    <col min="10759" max="10759" width="17.85546875" style="70" customWidth="1"/>
    <col min="10760" max="10760" width="14.5703125" style="70" customWidth="1"/>
    <col min="10761" max="10761" width="12.28515625" style="70" customWidth="1"/>
    <col min="10762" max="10762" width="11.5703125" style="70" customWidth="1"/>
    <col min="10763" max="10763" width="12.85546875" style="70" customWidth="1"/>
    <col min="10764" max="11008" width="9.140625" style="70"/>
    <col min="11009" max="11009" width="38.85546875" style="70" customWidth="1"/>
    <col min="11010" max="11010" width="12.5703125" style="70" customWidth="1"/>
    <col min="11011" max="11011" width="11.5703125" style="70" customWidth="1"/>
    <col min="11012" max="11012" width="15.28515625" style="70" customWidth="1"/>
    <col min="11013" max="11013" width="12.85546875" style="70" customWidth="1"/>
    <col min="11014" max="11014" width="10.140625" style="70" customWidth="1"/>
    <col min="11015" max="11015" width="17.85546875" style="70" customWidth="1"/>
    <col min="11016" max="11016" width="14.5703125" style="70" customWidth="1"/>
    <col min="11017" max="11017" width="12.28515625" style="70" customWidth="1"/>
    <col min="11018" max="11018" width="11.5703125" style="70" customWidth="1"/>
    <col min="11019" max="11019" width="12.85546875" style="70" customWidth="1"/>
    <col min="11020" max="11264" width="9.140625" style="70"/>
    <col min="11265" max="11265" width="38.85546875" style="70" customWidth="1"/>
    <col min="11266" max="11266" width="12.5703125" style="70" customWidth="1"/>
    <col min="11267" max="11267" width="11.5703125" style="70" customWidth="1"/>
    <col min="11268" max="11268" width="15.28515625" style="70" customWidth="1"/>
    <col min="11269" max="11269" width="12.85546875" style="70" customWidth="1"/>
    <col min="11270" max="11270" width="10.140625" style="70" customWidth="1"/>
    <col min="11271" max="11271" width="17.85546875" style="70" customWidth="1"/>
    <col min="11272" max="11272" width="14.5703125" style="70" customWidth="1"/>
    <col min="11273" max="11273" width="12.28515625" style="70" customWidth="1"/>
    <col min="11274" max="11274" width="11.5703125" style="70" customWidth="1"/>
    <col min="11275" max="11275" width="12.85546875" style="70" customWidth="1"/>
    <col min="11276" max="11520" width="9.140625" style="70"/>
    <col min="11521" max="11521" width="38.85546875" style="70" customWidth="1"/>
    <col min="11522" max="11522" width="12.5703125" style="70" customWidth="1"/>
    <col min="11523" max="11523" width="11.5703125" style="70" customWidth="1"/>
    <col min="11524" max="11524" width="15.28515625" style="70" customWidth="1"/>
    <col min="11525" max="11525" width="12.85546875" style="70" customWidth="1"/>
    <col min="11526" max="11526" width="10.140625" style="70" customWidth="1"/>
    <col min="11527" max="11527" width="17.85546875" style="70" customWidth="1"/>
    <col min="11528" max="11528" width="14.5703125" style="70" customWidth="1"/>
    <col min="11529" max="11529" width="12.28515625" style="70" customWidth="1"/>
    <col min="11530" max="11530" width="11.5703125" style="70" customWidth="1"/>
    <col min="11531" max="11531" width="12.85546875" style="70" customWidth="1"/>
    <col min="11532" max="11776" width="9.140625" style="70"/>
    <col min="11777" max="11777" width="38.85546875" style="70" customWidth="1"/>
    <col min="11778" max="11778" width="12.5703125" style="70" customWidth="1"/>
    <col min="11779" max="11779" width="11.5703125" style="70" customWidth="1"/>
    <col min="11780" max="11780" width="15.28515625" style="70" customWidth="1"/>
    <col min="11781" max="11781" width="12.85546875" style="70" customWidth="1"/>
    <col min="11782" max="11782" width="10.140625" style="70" customWidth="1"/>
    <col min="11783" max="11783" width="17.85546875" style="70" customWidth="1"/>
    <col min="11784" max="11784" width="14.5703125" style="70" customWidth="1"/>
    <col min="11785" max="11785" width="12.28515625" style="70" customWidth="1"/>
    <col min="11786" max="11786" width="11.5703125" style="70" customWidth="1"/>
    <col min="11787" max="11787" width="12.85546875" style="70" customWidth="1"/>
    <col min="11788" max="12032" width="9.140625" style="70"/>
    <col min="12033" max="12033" width="38.85546875" style="70" customWidth="1"/>
    <col min="12034" max="12034" width="12.5703125" style="70" customWidth="1"/>
    <col min="12035" max="12035" width="11.5703125" style="70" customWidth="1"/>
    <col min="12036" max="12036" width="15.28515625" style="70" customWidth="1"/>
    <col min="12037" max="12037" width="12.85546875" style="70" customWidth="1"/>
    <col min="12038" max="12038" width="10.140625" style="70" customWidth="1"/>
    <col min="12039" max="12039" width="17.85546875" style="70" customWidth="1"/>
    <col min="12040" max="12040" width="14.5703125" style="70" customWidth="1"/>
    <col min="12041" max="12041" width="12.28515625" style="70" customWidth="1"/>
    <col min="12042" max="12042" width="11.5703125" style="70" customWidth="1"/>
    <col min="12043" max="12043" width="12.85546875" style="70" customWidth="1"/>
    <col min="12044" max="12288" width="9.140625" style="70"/>
    <col min="12289" max="12289" width="38.85546875" style="70" customWidth="1"/>
    <col min="12290" max="12290" width="12.5703125" style="70" customWidth="1"/>
    <col min="12291" max="12291" width="11.5703125" style="70" customWidth="1"/>
    <col min="12292" max="12292" width="15.28515625" style="70" customWidth="1"/>
    <col min="12293" max="12293" width="12.85546875" style="70" customWidth="1"/>
    <col min="12294" max="12294" width="10.140625" style="70" customWidth="1"/>
    <col min="12295" max="12295" width="17.85546875" style="70" customWidth="1"/>
    <col min="12296" max="12296" width="14.5703125" style="70" customWidth="1"/>
    <col min="12297" max="12297" width="12.28515625" style="70" customWidth="1"/>
    <col min="12298" max="12298" width="11.5703125" style="70" customWidth="1"/>
    <col min="12299" max="12299" width="12.85546875" style="70" customWidth="1"/>
    <col min="12300" max="12544" width="9.140625" style="70"/>
    <col min="12545" max="12545" width="38.85546875" style="70" customWidth="1"/>
    <col min="12546" max="12546" width="12.5703125" style="70" customWidth="1"/>
    <col min="12547" max="12547" width="11.5703125" style="70" customWidth="1"/>
    <col min="12548" max="12548" width="15.28515625" style="70" customWidth="1"/>
    <col min="12549" max="12549" width="12.85546875" style="70" customWidth="1"/>
    <col min="12550" max="12550" width="10.140625" style="70" customWidth="1"/>
    <col min="12551" max="12551" width="17.85546875" style="70" customWidth="1"/>
    <col min="12552" max="12552" width="14.5703125" style="70" customWidth="1"/>
    <col min="12553" max="12553" width="12.28515625" style="70" customWidth="1"/>
    <col min="12554" max="12554" width="11.5703125" style="70" customWidth="1"/>
    <col min="12555" max="12555" width="12.85546875" style="70" customWidth="1"/>
    <col min="12556" max="12800" width="9.140625" style="70"/>
    <col min="12801" max="12801" width="38.85546875" style="70" customWidth="1"/>
    <col min="12802" max="12802" width="12.5703125" style="70" customWidth="1"/>
    <col min="12803" max="12803" width="11.5703125" style="70" customWidth="1"/>
    <col min="12804" max="12804" width="15.28515625" style="70" customWidth="1"/>
    <col min="12805" max="12805" width="12.85546875" style="70" customWidth="1"/>
    <col min="12806" max="12806" width="10.140625" style="70" customWidth="1"/>
    <col min="12807" max="12807" width="17.85546875" style="70" customWidth="1"/>
    <col min="12808" max="12808" width="14.5703125" style="70" customWidth="1"/>
    <col min="12809" max="12809" width="12.28515625" style="70" customWidth="1"/>
    <col min="12810" max="12810" width="11.5703125" style="70" customWidth="1"/>
    <col min="12811" max="12811" width="12.85546875" style="70" customWidth="1"/>
    <col min="12812" max="13056" width="9.140625" style="70"/>
    <col min="13057" max="13057" width="38.85546875" style="70" customWidth="1"/>
    <col min="13058" max="13058" width="12.5703125" style="70" customWidth="1"/>
    <col min="13059" max="13059" width="11.5703125" style="70" customWidth="1"/>
    <col min="13060" max="13060" width="15.28515625" style="70" customWidth="1"/>
    <col min="13061" max="13061" width="12.85546875" style="70" customWidth="1"/>
    <col min="13062" max="13062" width="10.140625" style="70" customWidth="1"/>
    <col min="13063" max="13063" width="17.85546875" style="70" customWidth="1"/>
    <col min="13064" max="13064" width="14.5703125" style="70" customWidth="1"/>
    <col min="13065" max="13065" width="12.28515625" style="70" customWidth="1"/>
    <col min="13066" max="13066" width="11.5703125" style="70" customWidth="1"/>
    <col min="13067" max="13067" width="12.85546875" style="70" customWidth="1"/>
    <col min="13068" max="13312" width="9.140625" style="70"/>
    <col min="13313" max="13313" width="38.85546875" style="70" customWidth="1"/>
    <col min="13314" max="13314" width="12.5703125" style="70" customWidth="1"/>
    <col min="13315" max="13315" width="11.5703125" style="70" customWidth="1"/>
    <col min="13316" max="13316" width="15.28515625" style="70" customWidth="1"/>
    <col min="13317" max="13317" width="12.85546875" style="70" customWidth="1"/>
    <col min="13318" max="13318" width="10.140625" style="70" customWidth="1"/>
    <col min="13319" max="13319" width="17.85546875" style="70" customWidth="1"/>
    <col min="13320" max="13320" width="14.5703125" style="70" customWidth="1"/>
    <col min="13321" max="13321" width="12.28515625" style="70" customWidth="1"/>
    <col min="13322" max="13322" width="11.5703125" style="70" customWidth="1"/>
    <col min="13323" max="13323" width="12.85546875" style="70" customWidth="1"/>
    <col min="13324" max="13568" width="9.140625" style="70"/>
    <col min="13569" max="13569" width="38.85546875" style="70" customWidth="1"/>
    <col min="13570" max="13570" width="12.5703125" style="70" customWidth="1"/>
    <col min="13571" max="13571" width="11.5703125" style="70" customWidth="1"/>
    <col min="13572" max="13572" width="15.28515625" style="70" customWidth="1"/>
    <col min="13573" max="13573" width="12.85546875" style="70" customWidth="1"/>
    <col min="13574" max="13574" width="10.140625" style="70" customWidth="1"/>
    <col min="13575" max="13575" width="17.85546875" style="70" customWidth="1"/>
    <col min="13576" max="13576" width="14.5703125" style="70" customWidth="1"/>
    <col min="13577" max="13577" width="12.28515625" style="70" customWidth="1"/>
    <col min="13578" max="13578" width="11.5703125" style="70" customWidth="1"/>
    <col min="13579" max="13579" width="12.85546875" style="70" customWidth="1"/>
    <col min="13580" max="13824" width="9.140625" style="70"/>
    <col min="13825" max="13825" width="38.85546875" style="70" customWidth="1"/>
    <col min="13826" max="13826" width="12.5703125" style="70" customWidth="1"/>
    <col min="13827" max="13827" width="11.5703125" style="70" customWidth="1"/>
    <col min="13828" max="13828" width="15.28515625" style="70" customWidth="1"/>
    <col min="13829" max="13829" width="12.85546875" style="70" customWidth="1"/>
    <col min="13830" max="13830" width="10.140625" style="70" customWidth="1"/>
    <col min="13831" max="13831" width="17.85546875" style="70" customWidth="1"/>
    <col min="13832" max="13832" width="14.5703125" style="70" customWidth="1"/>
    <col min="13833" max="13833" width="12.28515625" style="70" customWidth="1"/>
    <col min="13834" max="13834" width="11.5703125" style="70" customWidth="1"/>
    <col min="13835" max="13835" width="12.85546875" style="70" customWidth="1"/>
    <col min="13836" max="14080" width="9.140625" style="70"/>
    <col min="14081" max="14081" width="38.85546875" style="70" customWidth="1"/>
    <col min="14082" max="14082" width="12.5703125" style="70" customWidth="1"/>
    <col min="14083" max="14083" width="11.5703125" style="70" customWidth="1"/>
    <col min="14084" max="14084" width="15.28515625" style="70" customWidth="1"/>
    <col min="14085" max="14085" width="12.85546875" style="70" customWidth="1"/>
    <col min="14086" max="14086" width="10.140625" style="70" customWidth="1"/>
    <col min="14087" max="14087" width="17.85546875" style="70" customWidth="1"/>
    <col min="14088" max="14088" width="14.5703125" style="70" customWidth="1"/>
    <col min="14089" max="14089" width="12.28515625" style="70" customWidth="1"/>
    <col min="14090" max="14090" width="11.5703125" style="70" customWidth="1"/>
    <col min="14091" max="14091" width="12.85546875" style="70" customWidth="1"/>
    <col min="14092" max="14336" width="9.140625" style="70"/>
    <col min="14337" max="14337" width="38.85546875" style="70" customWidth="1"/>
    <col min="14338" max="14338" width="12.5703125" style="70" customWidth="1"/>
    <col min="14339" max="14339" width="11.5703125" style="70" customWidth="1"/>
    <col min="14340" max="14340" width="15.28515625" style="70" customWidth="1"/>
    <col min="14341" max="14341" width="12.85546875" style="70" customWidth="1"/>
    <col min="14342" max="14342" width="10.140625" style="70" customWidth="1"/>
    <col min="14343" max="14343" width="17.85546875" style="70" customWidth="1"/>
    <col min="14344" max="14344" width="14.5703125" style="70" customWidth="1"/>
    <col min="14345" max="14345" width="12.28515625" style="70" customWidth="1"/>
    <col min="14346" max="14346" width="11.5703125" style="70" customWidth="1"/>
    <col min="14347" max="14347" width="12.85546875" style="70" customWidth="1"/>
    <col min="14348" max="14592" width="9.140625" style="70"/>
    <col min="14593" max="14593" width="38.85546875" style="70" customWidth="1"/>
    <col min="14594" max="14594" width="12.5703125" style="70" customWidth="1"/>
    <col min="14595" max="14595" width="11.5703125" style="70" customWidth="1"/>
    <col min="14596" max="14596" width="15.28515625" style="70" customWidth="1"/>
    <col min="14597" max="14597" width="12.85546875" style="70" customWidth="1"/>
    <col min="14598" max="14598" width="10.140625" style="70" customWidth="1"/>
    <col min="14599" max="14599" width="17.85546875" style="70" customWidth="1"/>
    <col min="14600" max="14600" width="14.5703125" style="70" customWidth="1"/>
    <col min="14601" max="14601" width="12.28515625" style="70" customWidth="1"/>
    <col min="14602" max="14602" width="11.5703125" style="70" customWidth="1"/>
    <col min="14603" max="14603" width="12.85546875" style="70" customWidth="1"/>
    <col min="14604" max="14848" width="9.140625" style="70"/>
    <col min="14849" max="14849" width="38.85546875" style="70" customWidth="1"/>
    <col min="14850" max="14850" width="12.5703125" style="70" customWidth="1"/>
    <col min="14851" max="14851" width="11.5703125" style="70" customWidth="1"/>
    <col min="14852" max="14852" width="15.28515625" style="70" customWidth="1"/>
    <col min="14853" max="14853" width="12.85546875" style="70" customWidth="1"/>
    <col min="14854" max="14854" width="10.140625" style="70" customWidth="1"/>
    <col min="14855" max="14855" width="17.85546875" style="70" customWidth="1"/>
    <col min="14856" max="14856" width="14.5703125" style="70" customWidth="1"/>
    <col min="14857" max="14857" width="12.28515625" style="70" customWidth="1"/>
    <col min="14858" max="14858" width="11.5703125" style="70" customWidth="1"/>
    <col min="14859" max="14859" width="12.85546875" style="70" customWidth="1"/>
    <col min="14860" max="15104" width="9.140625" style="70"/>
    <col min="15105" max="15105" width="38.85546875" style="70" customWidth="1"/>
    <col min="15106" max="15106" width="12.5703125" style="70" customWidth="1"/>
    <col min="15107" max="15107" width="11.5703125" style="70" customWidth="1"/>
    <col min="15108" max="15108" width="15.28515625" style="70" customWidth="1"/>
    <col min="15109" max="15109" width="12.85546875" style="70" customWidth="1"/>
    <col min="15110" max="15110" width="10.140625" style="70" customWidth="1"/>
    <col min="15111" max="15111" width="17.85546875" style="70" customWidth="1"/>
    <col min="15112" max="15112" width="14.5703125" style="70" customWidth="1"/>
    <col min="15113" max="15113" width="12.28515625" style="70" customWidth="1"/>
    <col min="15114" max="15114" width="11.5703125" style="70" customWidth="1"/>
    <col min="15115" max="15115" width="12.85546875" style="70" customWidth="1"/>
    <col min="15116" max="15360" width="9.140625" style="70"/>
    <col min="15361" max="15361" width="38.85546875" style="70" customWidth="1"/>
    <col min="15362" max="15362" width="12.5703125" style="70" customWidth="1"/>
    <col min="15363" max="15363" width="11.5703125" style="70" customWidth="1"/>
    <col min="15364" max="15364" width="15.28515625" style="70" customWidth="1"/>
    <col min="15365" max="15365" width="12.85546875" style="70" customWidth="1"/>
    <col min="15366" max="15366" width="10.140625" style="70" customWidth="1"/>
    <col min="15367" max="15367" width="17.85546875" style="70" customWidth="1"/>
    <col min="15368" max="15368" width="14.5703125" style="70" customWidth="1"/>
    <col min="15369" max="15369" width="12.28515625" style="70" customWidth="1"/>
    <col min="15370" max="15370" width="11.5703125" style="70" customWidth="1"/>
    <col min="15371" max="15371" width="12.85546875" style="70" customWidth="1"/>
    <col min="15372" max="15616" width="9.140625" style="70"/>
    <col min="15617" max="15617" width="38.85546875" style="70" customWidth="1"/>
    <col min="15618" max="15618" width="12.5703125" style="70" customWidth="1"/>
    <col min="15619" max="15619" width="11.5703125" style="70" customWidth="1"/>
    <col min="15620" max="15620" width="15.28515625" style="70" customWidth="1"/>
    <col min="15621" max="15621" width="12.85546875" style="70" customWidth="1"/>
    <col min="15622" max="15622" width="10.140625" style="70" customWidth="1"/>
    <col min="15623" max="15623" width="17.85546875" style="70" customWidth="1"/>
    <col min="15624" max="15624" width="14.5703125" style="70" customWidth="1"/>
    <col min="15625" max="15625" width="12.28515625" style="70" customWidth="1"/>
    <col min="15626" max="15626" width="11.5703125" style="70" customWidth="1"/>
    <col min="15627" max="15627" width="12.85546875" style="70" customWidth="1"/>
    <col min="15628" max="15872" width="9.140625" style="70"/>
    <col min="15873" max="15873" width="38.85546875" style="70" customWidth="1"/>
    <col min="15874" max="15874" width="12.5703125" style="70" customWidth="1"/>
    <col min="15875" max="15875" width="11.5703125" style="70" customWidth="1"/>
    <col min="15876" max="15876" width="15.28515625" style="70" customWidth="1"/>
    <col min="15877" max="15877" width="12.85546875" style="70" customWidth="1"/>
    <col min="15878" max="15878" width="10.140625" style="70" customWidth="1"/>
    <col min="15879" max="15879" width="17.85546875" style="70" customWidth="1"/>
    <col min="15880" max="15880" width="14.5703125" style="70" customWidth="1"/>
    <col min="15881" max="15881" width="12.28515625" style="70" customWidth="1"/>
    <col min="15882" max="15882" width="11.5703125" style="70" customWidth="1"/>
    <col min="15883" max="15883" width="12.85546875" style="70" customWidth="1"/>
    <col min="15884" max="16128" width="9.140625" style="70"/>
    <col min="16129" max="16129" width="38.85546875" style="70" customWidth="1"/>
    <col min="16130" max="16130" width="12.5703125" style="70" customWidth="1"/>
    <col min="16131" max="16131" width="11.5703125" style="70" customWidth="1"/>
    <col min="16132" max="16132" width="15.28515625" style="70" customWidth="1"/>
    <col min="16133" max="16133" width="12.85546875" style="70" customWidth="1"/>
    <col min="16134" max="16134" width="10.140625" style="70" customWidth="1"/>
    <col min="16135" max="16135" width="17.85546875" style="70" customWidth="1"/>
    <col min="16136" max="16136" width="14.5703125" style="70" customWidth="1"/>
    <col min="16137" max="16137" width="12.28515625" style="70" customWidth="1"/>
    <col min="16138" max="16138" width="11.5703125" style="70" customWidth="1"/>
    <col min="16139" max="16139" width="12.85546875" style="70" customWidth="1"/>
    <col min="16140" max="16384" width="9.140625" style="70"/>
  </cols>
  <sheetData>
    <row r="1" spans="1:17" s="54" customFormat="1" ht="46.15" customHeight="1" x14ac:dyDescent="0.2">
      <c r="A1" s="339" t="s">
        <v>123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7" s="54" customFormat="1" ht="11.45" customHeight="1" x14ac:dyDescent="0.25">
      <c r="C2" s="77"/>
      <c r="D2" s="77"/>
      <c r="E2" s="77"/>
      <c r="G2" s="77"/>
      <c r="H2" s="77"/>
      <c r="I2" s="76"/>
      <c r="J2" s="92"/>
      <c r="K2" s="54" t="s">
        <v>93</v>
      </c>
    </row>
    <row r="3" spans="1:17" s="78" customFormat="1" ht="21.75" customHeight="1" x14ac:dyDescent="0.2">
      <c r="A3" s="308"/>
      <c r="B3" s="340" t="s">
        <v>6</v>
      </c>
      <c r="C3" s="338" t="s">
        <v>19</v>
      </c>
      <c r="D3" s="340" t="s">
        <v>94</v>
      </c>
      <c r="E3" s="338" t="s">
        <v>95</v>
      </c>
      <c r="F3" s="340" t="s">
        <v>96</v>
      </c>
      <c r="G3" s="338" t="s">
        <v>20</v>
      </c>
      <c r="H3" s="338" t="s">
        <v>9</v>
      </c>
      <c r="I3" s="338" t="s">
        <v>14</v>
      </c>
      <c r="J3" s="337" t="s">
        <v>97</v>
      </c>
      <c r="K3" s="338" t="s">
        <v>15</v>
      </c>
    </row>
    <row r="4" spans="1:17" s="79" customFormat="1" ht="9" customHeight="1" x14ac:dyDescent="0.2">
      <c r="A4" s="309"/>
      <c r="B4" s="340"/>
      <c r="C4" s="338"/>
      <c r="D4" s="340"/>
      <c r="E4" s="338"/>
      <c r="F4" s="340"/>
      <c r="G4" s="338"/>
      <c r="H4" s="338"/>
      <c r="I4" s="338"/>
      <c r="J4" s="337"/>
      <c r="K4" s="338"/>
    </row>
    <row r="5" spans="1:17" s="79" customFormat="1" ht="49.5" customHeight="1" x14ac:dyDescent="0.2">
      <c r="A5" s="309"/>
      <c r="B5" s="340"/>
      <c r="C5" s="338"/>
      <c r="D5" s="340"/>
      <c r="E5" s="338"/>
      <c r="F5" s="340"/>
      <c r="G5" s="338"/>
      <c r="H5" s="338"/>
      <c r="I5" s="338"/>
      <c r="J5" s="337"/>
      <c r="K5" s="338"/>
    </row>
    <row r="6" spans="1:17" s="59" customFormat="1" ht="13.5" customHeight="1" x14ac:dyDescent="0.2">
      <c r="A6" s="58" t="s">
        <v>3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M6" s="181"/>
      <c r="N6" s="181"/>
      <c r="O6" s="181"/>
      <c r="P6" s="181"/>
      <c r="Q6" s="181"/>
    </row>
    <row r="7" spans="1:17" s="62" customFormat="1" ht="26.25" customHeight="1" x14ac:dyDescent="0.25">
      <c r="A7" s="182" t="s">
        <v>43</v>
      </c>
      <c r="B7" s="228">
        <f>SUM(B8:B25)</f>
        <v>32132</v>
      </c>
      <c r="C7" s="228">
        <f>SUM(C8:C25)</f>
        <v>20121</v>
      </c>
      <c r="D7" s="228">
        <f t="shared" ref="D7:K7" si="0">SUM(D8:D25)</f>
        <v>8502</v>
      </c>
      <c r="E7" s="228">
        <f t="shared" si="0"/>
        <v>5779</v>
      </c>
      <c r="F7" s="228">
        <f t="shared" si="0"/>
        <v>922</v>
      </c>
      <c r="G7" s="228">
        <f t="shared" si="0"/>
        <v>2121</v>
      </c>
      <c r="H7" s="228">
        <f t="shared" si="0"/>
        <v>19697</v>
      </c>
      <c r="I7" s="228">
        <f>SUM(I8:I25)</f>
        <v>5325</v>
      </c>
      <c r="J7" s="228">
        <f t="shared" si="0"/>
        <v>4742</v>
      </c>
      <c r="K7" s="228">
        <f t="shared" si="0"/>
        <v>4073</v>
      </c>
      <c r="L7" s="183"/>
      <c r="N7" s="183"/>
    </row>
    <row r="8" spans="1:17" ht="26.25" customHeight="1" x14ac:dyDescent="0.3">
      <c r="A8" s="184" t="s">
        <v>98</v>
      </c>
      <c r="B8" s="185">
        <v>935</v>
      </c>
      <c r="C8" s="186">
        <v>804</v>
      </c>
      <c r="D8" s="187">
        <v>343</v>
      </c>
      <c r="E8" s="186">
        <v>246</v>
      </c>
      <c r="F8" s="186">
        <v>29</v>
      </c>
      <c r="G8" s="187">
        <v>24</v>
      </c>
      <c r="H8" s="187">
        <v>785</v>
      </c>
      <c r="I8" s="187">
        <v>189</v>
      </c>
      <c r="J8" s="186">
        <v>184</v>
      </c>
      <c r="K8" s="186">
        <v>173</v>
      </c>
      <c r="N8" s="188"/>
      <c r="P8" s="62"/>
    </row>
    <row r="9" spans="1:17" ht="26.25" customHeight="1" x14ac:dyDescent="0.3">
      <c r="A9" s="184" t="s">
        <v>99</v>
      </c>
      <c r="B9" s="185">
        <v>564</v>
      </c>
      <c r="C9" s="186">
        <v>383</v>
      </c>
      <c r="D9" s="187">
        <v>183</v>
      </c>
      <c r="E9" s="186">
        <v>118</v>
      </c>
      <c r="F9" s="186">
        <v>41</v>
      </c>
      <c r="G9" s="187">
        <v>17</v>
      </c>
      <c r="H9" s="187">
        <v>376</v>
      </c>
      <c r="I9" s="187">
        <v>113</v>
      </c>
      <c r="J9" s="186">
        <v>95</v>
      </c>
      <c r="K9" s="186">
        <v>79</v>
      </c>
      <c r="N9" s="188"/>
      <c r="P9" s="62"/>
    </row>
    <row r="10" spans="1:17" ht="26.25" customHeight="1" x14ac:dyDescent="0.3">
      <c r="A10" s="184" t="s">
        <v>100</v>
      </c>
      <c r="B10" s="185">
        <v>669</v>
      </c>
      <c r="C10" s="186">
        <v>509</v>
      </c>
      <c r="D10" s="187">
        <v>309</v>
      </c>
      <c r="E10" s="186">
        <v>200</v>
      </c>
      <c r="F10" s="186">
        <v>42</v>
      </c>
      <c r="G10" s="187">
        <v>28</v>
      </c>
      <c r="H10" s="187">
        <v>503</v>
      </c>
      <c r="I10" s="187">
        <v>108</v>
      </c>
      <c r="J10" s="186">
        <v>103</v>
      </c>
      <c r="K10" s="186">
        <v>100</v>
      </c>
      <c r="N10" s="188"/>
      <c r="P10" s="62"/>
    </row>
    <row r="11" spans="1:17" ht="26.25" customHeight="1" x14ac:dyDescent="0.3">
      <c r="A11" s="184" t="s">
        <v>101</v>
      </c>
      <c r="B11" s="185">
        <v>1231</v>
      </c>
      <c r="C11" s="186">
        <v>936</v>
      </c>
      <c r="D11" s="187">
        <v>402</v>
      </c>
      <c r="E11" s="186">
        <v>296</v>
      </c>
      <c r="F11" s="186">
        <v>32</v>
      </c>
      <c r="G11" s="187">
        <v>135</v>
      </c>
      <c r="H11" s="187">
        <v>915</v>
      </c>
      <c r="I11" s="187">
        <v>210</v>
      </c>
      <c r="J11" s="186">
        <v>193</v>
      </c>
      <c r="K11" s="186">
        <v>179</v>
      </c>
      <c r="N11" s="188"/>
      <c r="P11" s="62"/>
    </row>
    <row r="12" spans="1:17" ht="26.25" customHeight="1" x14ac:dyDescent="0.3">
      <c r="A12" s="184" t="s">
        <v>102</v>
      </c>
      <c r="B12" s="185">
        <v>449</v>
      </c>
      <c r="C12" s="186">
        <v>370</v>
      </c>
      <c r="D12" s="187">
        <v>142</v>
      </c>
      <c r="E12" s="186">
        <v>71</v>
      </c>
      <c r="F12" s="186">
        <v>10</v>
      </c>
      <c r="G12" s="187">
        <v>3</v>
      </c>
      <c r="H12" s="187">
        <v>370</v>
      </c>
      <c r="I12" s="187">
        <v>121</v>
      </c>
      <c r="J12" s="186">
        <v>121</v>
      </c>
      <c r="K12" s="186">
        <v>115</v>
      </c>
      <c r="N12" s="188"/>
      <c r="P12" s="62"/>
    </row>
    <row r="13" spans="1:17" ht="26.25" customHeight="1" x14ac:dyDescent="0.3">
      <c r="A13" s="184" t="s">
        <v>103</v>
      </c>
      <c r="B13" s="185">
        <v>1545</v>
      </c>
      <c r="C13" s="186">
        <v>1128</v>
      </c>
      <c r="D13" s="187">
        <v>473</v>
      </c>
      <c r="E13" s="186">
        <v>351</v>
      </c>
      <c r="F13" s="186">
        <v>47</v>
      </c>
      <c r="G13" s="187">
        <v>47</v>
      </c>
      <c r="H13" s="187">
        <v>1111</v>
      </c>
      <c r="I13" s="187">
        <v>279</v>
      </c>
      <c r="J13" s="186">
        <v>257</v>
      </c>
      <c r="K13" s="186">
        <v>235</v>
      </c>
      <c r="N13" s="188"/>
      <c r="P13" s="62"/>
    </row>
    <row r="14" spans="1:17" ht="26.25" customHeight="1" x14ac:dyDescent="0.3">
      <c r="A14" s="184" t="s">
        <v>104</v>
      </c>
      <c r="B14" s="185">
        <v>695</v>
      </c>
      <c r="C14" s="186">
        <v>413</v>
      </c>
      <c r="D14" s="187">
        <v>154</v>
      </c>
      <c r="E14" s="186">
        <v>112</v>
      </c>
      <c r="F14" s="186">
        <v>18</v>
      </c>
      <c r="G14" s="187">
        <v>7</v>
      </c>
      <c r="H14" s="187">
        <v>408</v>
      </c>
      <c r="I14" s="187">
        <v>134</v>
      </c>
      <c r="J14" s="186">
        <v>123</v>
      </c>
      <c r="K14" s="186">
        <v>116</v>
      </c>
      <c r="N14" s="188"/>
      <c r="P14" s="62"/>
    </row>
    <row r="15" spans="1:17" ht="26.25" customHeight="1" x14ac:dyDescent="0.3">
      <c r="A15" s="184" t="s">
        <v>105</v>
      </c>
      <c r="B15" s="185">
        <v>1070</v>
      </c>
      <c r="C15" s="186">
        <v>692</v>
      </c>
      <c r="D15" s="187">
        <v>235</v>
      </c>
      <c r="E15" s="186">
        <v>182</v>
      </c>
      <c r="F15" s="186">
        <v>37</v>
      </c>
      <c r="G15" s="187">
        <v>113</v>
      </c>
      <c r="H15" s="187">
        <v>680</v>
      </c>
      <c r="I15" s="187">
        <v>216</v>
      </c>
      <c r="J15" s="186">
        <v>198</v>
      </c>
      <c r="K15" s="186">
        <v>170</v>
      </c>
      <c r="N15" s="188"/>
      <c r="P15" s="62"/>
    </row>
    <row r="16" spans="1:17" ht="26.25" customHeight="1" x14ac:dyDescent="0.3">
      <c r="A16" s="184" t="s">
        <v>106</v>
      </c>
      <c r="B16" s="185">
        <v>1811</v>
      </c>
      <c r="C16" s="186">
        <v>834</v>
      </c>
      <c r="D16" s="187">
        <v>463</v>
      </c>
      <c r="E16" s="186">
        <v>244</v>
      </c>
      <c r="F16" s="186">
        <v>30</v>
      </c>
      <c r="G16" s="187">
        <v>8</v>
      </c>
      <c r="H16" s="187">
        <v>797</v>
      </c>
      <c r="I16" s="187">
        <v>184</v>
      </c>
      <c r="J16" s="186">
        <v>162</v>
      </c>
      <c r="K16" s="186">
        <v>151</v>
      </c>
      <c r="N16" s="188"/>
      <c r="P16" s="62"/>
    </row>
    <row r="17" spans="1:16" ht="26.25" customHeight="1" x14ac:dyDescent="0.3">
      <c r="A17" s="184" t="s">
        <v>107</v>
      </c>
      <c r="B17" s="185">
        <v>944</v>
      </c>
      <c r="C17" s="186">
        <v>679</v>
      </c>
      <c r="D17" s="187">
        <v>272</v>
      </c>
      <c r="E17" s="186">
        <v>188</v>
      </c>
      <c r="F17" s="186">
        <v>15</v>
      </c>
      <c r="G17" s="187">
        <v>89</v>
      </c>
      <c r="H17" s="187">
        <v>639</v>
      </c>
      <c r="I17" s="187">
        <v>227</v>
      </c>
      <c r="J17" s="186">
        <v>179</v>
      </c>
      <c r="K17" s="186">
        <v>155</v>
      </c>
      <c r="N17" s="188"/>
      <c r="P17" s="62"/>
    </row>
    <row r="18" spans="1:16" ht="26.25" customHeight="1" x14ac:dyDescent="0.3">
      <c r="A18" s="184" t="s">
        <v>108</v>
      </c>
      <c r="B18" s="185">
        <v>913</v>
      </c>
      <c r="C18" s="186">
        <v>778</v>
      </c>
      <c r="D18" s="187">
        <v>380</v>
      </c>
      <c r="E18" s="186">
        <v>265</v>
      </c>
      <c r="F18" s="186">
        <v>37</v>
      </c>
      <c r="G18" s="187">
        <v>87</v>
      </c>
      <c r="H18" s="187">
        <v>759</v>
      </c>
      <c r="I18" s="187">
        <v>175</v>
      </c>
      <c r="J18" s="186">
        <v>171</v>
      </c>
      <c r="K18" s="186">
        <v>159</v>
      </c>
      <c r="N18" s="188"/>
      <c r="P18" s="62"/>
    </row>
    <row r="19" spans="1:16" ht="26.25" customHeight="1" x14ac:dyDescent="0.3">
      <c r="A19" s="184" t="s">
        <v>109</v>
      </c>
      <c r="B19" s="185">
        <v>523</v>
      </c>
      <c r="C19" s="186">
        <v>389</v>
      </c>
      <c r="D19" s="187">
        <v>227</v>
      </c>
      <c r="E19" s="186">
        <v>136</v>
      </c>
      <c r="F19" s="186">
        <v>19</v>
      </c>
      <c r="G19" s="187">
        <v>37</v>
      </c>
      <c r="H19" s="187">
        <v>388</v>
      </c>
      <c r="I19" s="187">
        <v>111</v>
      </c>
      <c r="J19" s="186">
        <v>102</v>
      </c>
      <c r="K19" s="186">
        <v>98</v>
      </c>
      <c r="N19" s="188"/>
      <c r="P19" s="62"/>
    </row>
    <row r="20" spans="1:16" ht="26.25" customHeight="1" x14ac:dyDescent="0.3">
      <c r="A20" s="184" t="s">
        <v>110</v>
      </c>
      <c r="B20" s="185">
        <v>666</v>
      </c>
      <c r="C20" s="186">
        <v>610</v>
      </c>
      <c r="D20" s="187">
        <v>184</v>
      </c>
      <c r="E20" s="186">
        <v>139</v>
      </c>
      <c r="F20" s="186">
        <v>17</v>
      </c>
      <c r="G20" s="187">
        <v>25</v>
      </c>
      <c r="H20" s="187">
        <v>589</v>
      </c>
      <c r="I20" s="187">
        <v>179</v>
      </c>
      <c r="J20" s="186">
        <v>177</v>
      </c>
      <c r="K20" s="186">
        <v>145</v>
      </c>
      <c r="N20" s="188"/>
      <c r="P20" s="62"/>
    </row>
    <row r="21" spans="1:16" ht="26.25" customHeight="1" x14ac:dyDescent="0.3">
      <c r="A21" s="184" t="s">
        <v>111</v>
      </c>
      <c r="B21" s="185">
        <v>716</v>
      </c>
      <c r="C21" s="186">
        <v>479</v>
      </c>
      <c r="D21" s="187">
        <v>243</v>
      </c>
      <c r="E21" s="186">
        <v>180</v>
      </c>
      <c r="F21" s="186">
        <v>32</v>
      </c>
      <c r="G21" s="187">
        <v>23</v>
      </c>
      <c r="H21" s="187">
        <v>478</v>
      </c>
      <c r="I21" s="187">
        <v>171</v>
      </c>
      <c r="J21" s="186">
        <v>163</v>
      </c>
      <c r="K21" s="186">
        <v>146</v>
      </c>
      <c r="N21" s="188"/>
      <c r="P21" s="62"/>
    </row>
    <row r="22" spans="1:16" ht="26.25" customHeight="1" x14ac:dyDescent="0.3">
      <c r="A22" s="184" t="s">
        <v>112</v>
      </c>
      <c r="B22" s="185">
        <v>2005</v>
      </c>
      <c r="C22" s="186">
        <v>1619</v>
      </c>
      <c r="D22" s="187">
        <v>668</v>
      </c>
      <c r="E22" s="186">
        <v>481</v>
      </c>
      <c r="F22" s="186">
        <v>167</v>
      </c>
      <c r="G22" s="187">
        <v>320</v>
      </c>
      <c r="H22" s="187">
        <v>1604</v>
      </c>
      <c r="I22" s="187">
        <v>292</v>
      </c>
      <c r="J22" s="186">
        <v>270</v>
      </c>
      <c r="K22" s="186">
        <v>248</v>
      </c>
      <c r="N22" s="188"/>
      <c r="P22" s="62"/>
    </row>
    <row r="23" spans="1:16" ht="26.25" customHeight="1" x14ac:dyDescent="0.3">
      <c r="A23" s="184" t="s">
        <v>59</v>
      </c>
      <c r="B23" s="185">
        <v>6405</v>
      </c>
      <c r="C23" s="186">
        <v>2772</v>
      </c>
      <c r="D23" s="187">
        <v>1246</v>
      </c>
      <c r="E23" s="186">
        <v>721</v>
      </c>
      <c r="F23" s="186">
        <v>80</v>
      </c>
      <c r="G23" s="187">
        <v>333</v>
      </c>
      <c r="H23" s="187">
        <v>2712</v>
      </c>
      <c r="I23" s="187">
        <v>775</v>
      </c>
      <c r="J23" s="186">
        <v>656</v>
      </c>
      <c r="K23" s="186">
        <v>531</v>
      </c>
      <c r="N23" s="188"/>
      <c r="P23" s="62"/>
    </row>
    <row r="24" spans="1:16" ht="26.25" customHeight="1" x14ac:dyDescent="0.3">
      <c r="A24" s="184" t="s">
        <v>113</v>
      </c>
      <c r="B24" s="185">
        <v>8525</v>
      </c>
      <c r="C24" s="186">
        <v>5012</v>
      </c>
      <c r="D24" s="187">
        <v>1761</v>
      </c>
      <c r="E24" s="186">
        <v>1290</v>
      </c>
      <c r="F24" s="186">
        <v>159</v>
      </c>
      <c r="G24" s="187">
        <v>368</v>
      </c>
      <c r="H24" s="187">
        <v>4897</v>
      </c>
      <c r="I24" s="187">
        <v>1380</v>
      </c>
      <c r="J24" s="186">
        <v>1172</v>
      </c>
      <c r="K24" s="186">
        <v>986</v>
      </c>
      <c r="N24" s="188"/>
      <c r="P24" s="62"/>
    </row>
    <row r="25" spans="1:16" ht="26.25" customHeight="1" x14ac:dyDescent="0.3">
      <c r="A25" s="184" t="s">
        <v>114</v>
      </c>
      <c r="B25" s="185">
        <v>2466</v>
      </c>
      <c r="C25" s="186">
        <v>1714</v>
      </c>
      <c r="D25" s="187">
        <v>817</v>
      </c>
      <c r="E25" s="186">
        <v>559</v>
      </c>
      <c r="F25" s="186">
        <v>110</v>
      </c>
      <c r="G25" s="187">
        <v>457</v>
      </c>
      <c r="H25" s="187">
        <v>1686</v>
      </c>
      <c r="I25" s="187">
        <v>461</v>
      </c>
      <c r="J25" s="186">
        <v>416</v>
      </c>
      <c r="K25" s="186">
        <v>287</v>
      </c>
      <c r="N25" s="188"/>
      <c r="P25" s="62"/>
    </row>
    <row r="26" spans="1:16" ht="15" customHeight="1" x14ac:dyDescent="0.25">
      <c r="C26" s="70"/>
      <c r="D26" s="70"/>
      <c r="E26" s="70"/>
      <c r="F26" s="70"/>
      <c r="G26" s="70"/>
      <c r="H26" s="190"/>
      <c r="I26" s="189"/>
      <c r="J26" s="70"/>
      <c r="K26" s="70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65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G29" sqref="G29"/>
    </sheetView>
  </sheetViews>
  <sheetFormatPr defaultRowHeight="15.75" x14ac:dyDescent="0.25"/>
  <cols>
    <col min="1" max="1" width="33.85546875" style="191" customWidth="1"/>
    <col min="2" max="2" width="10.5703125" style="191" customWidth="1"/>
    <col min="3" max="3" width="14.28515625" style="192" customWidth="1"/>
    <col min="4" max="4" width="12.140625" style="192" customWidth="1"/>
    <col min="5" max="5" width="13" style="192" customWidth="1"/>
    <col min="6" max="6" width="12.140625" style="192" customWidth="1"/>
    <col min="7" max="7" width="18" style="192" customWidth="1"/>
    <col min="8" max="8" width="14.7109375" style="192" customWidth="1"/>
    <col min="9" max="9" width="12.5703125" style="193" customWidth="1"/>
    <col min="10" max="10" width="12" style="192" customWidth="1"/>
    <col min="11" max="11" width="12.140625" style="192" customWidth="1"/>
    <col min="12" max="256" width="9.140625" style="193"/>
    <col min="257" max="257" width="33.85546875" style="193" customWidth="1"/>
    <col min="258" max="258" width="10.5703125" style="193" customWidth="1"/>
    <col min="259" max="259" width="14.28515625" style="193" customWidth="1"/>
    <col min="260" max="260" width="12.140625" style="193" customWidth="1"/>
    <col min="261" max="261" width="13" style="193" customWidth="1"/>
    <col min="262" max="262" width="12.140625" style="193" customWidth="1"/>
    <col min="263" max="263" width="18" style="193" customWidth="1"/>
    <col min="264" max="264" width="14.7109375" style="193" customWidth="1"/>
    <col min="265" max="265" width="12.5703125" style="193" customWidth="1"/>
    <col min="266" max="266" width="12" style="193" customWidth="1"/>
    <col min="267" max="267" width="12.140625" style="193" customWidth="1"/>
    <col min="268" max="512" width="9.140625" style="193"/>
    <col min="513" max="513" width="33.85546875" style="193" customWidth="1"/>
    <col min="514" max="514" width="10.5703125" style="193" customWidth="1"/>
    <col min="515" max="515" width="14.28515625" style="193" customWidth="1"/>
    <col min="516" max="516" width="12.140625" style="193" customWidth="1"/>
    <col min="517" max="517" width="13" style="193" customWidth="1"/>
    <col min="518" max="518" width="12.140625" style="193" customWidth="1"/>
    <col min="519" max="519" width="18" style="193" customWidth="1"/>
    <col min="520" max="520" width="14.7109375" style="193" customWidth="1"/>
    <col min="521" max="521" width="12.5703125" style="193" customWidth="1"/>
    <col min="522" max="522" width="12" style="193" customWidth="1"/>
    <col min="523" max="523" width="12.140625" style="193" customWidth="1"/>
    <col min="524" max="768" width="9.140625" style="193"/>
    <col min="769" max="769" width="33.85546875" style="193" customWidth="1"/>
    <col min="770" max="770" width="10.5703125" style="193" customWidth="1"/>
    <col min="771" max="771" width="14.28515625" style="193" customWidth="1"/>
    <col min="772" max="772" width="12.140625" style="193" customWidth="1"/>
    <col min="773" max="773" width="13" style="193" customWidth="1"/>
    <col min="774" max="774" width="12.140625" style="193" customWidth="1"/>
    <col min="775" max="775" width="18" style="193" customWidth="1"/>
    <col min="776" max="776" width="14.7109375" style="193" customWidth="1"/>
    <col min="777" max="777" width="12.5703125" style="193" customWidth="1"/>
    <col min="778" max="778" width="12" style="193" customWidth="1"/>
    <col min="779" max="779" width="12.140625" style="193" customWidth="1"/>
    <col min="780" max="1024" width="9.140625" style="193"/>
    <col min="1025" max="1025" width="33.85546875" style="193" customWidth="1"/>
    <col min="1026" max="1026" width="10.5703125" style="193" customWidth="1"/>
    <col min="1027" max="1027" width="14.28515625" style="193" customWidth="1"/>
    <col min="1028" max="1028" width="12.140625" style="193" customWidth="1"/>
    <col min="1029" max="1029" width="13" style="193" customWidth="1"/>
    <col min="1030" max="1030" width="12.140625" style="193" customWidth="1"/>
    <col min="1031" max="1031" width="18" style="193" customWidth="1"/>
    <col min="1032" max="1032" width="14.7109375" style="193" customWidth="1"/>
    <col min="1033" max="1033" width="12.5703125" style="193" customWidth="1"/>
    <col min="1034" max="1034" width="12" style="193" customWidth="1"/>
    <col min="1035" max="1035" width="12.140625" style="193" customWidth="1"/>
    <col min="1036" max="1280" width="9.140625" style="193"/>
    <col min="1281" max="1281" width="33.85546875" style="193" customWidth="1"/>
    <col min="1282" max="1282" width="10.5703125" style="193" customWidth="1"/>
    <col min="1283" max="1283" width="14.28515625" style="193" customWidth="1"/>
    <col min="1284" max="1284" width="12.140625" style="193" customWidth="1"/>
    <col min="1285" max="1285" width="13" style="193" customWidth="1"/>
    <col min="1286" max="1286" width="12.140625" style="193" customWidth="1"/>
    <col min="1287" max="1287" width="18" style="193" customWidth="1"/>
    <col min="1288" max="1288" width="14.7109375" style="193" customWidth="1"/>
    <col min="1289" max="1289" width="12.5703125" style="193" customWidth="1"/>
    <col min="1290" max="1290" width="12" style="193" customWidth="1"/>
    <col min="1291" max="1291" width="12.140625" style="193" customWidth="1"/>
    <col min="1292" max="1536" width="9.140625" style="193"/>
    <col min="1537" max="1537" width="33.85546875" style="193" customWidth="1"/>
    <col min="1538" max="1538" width="10.5703125" style="193" customWidth="1"/>
    <col min="1539" max="1539" width="14.28515625" style="193" customWidth="1"/>
    <col min="1540" max="1540" width="12.140625" style="193" customWidth="1"/>
    <col min="1541" max="1541" width="13" style="193" customWidth="1"/>
    <col min="1542" max="1542" width="12.140625" style="193" customWidth="1"/>
    <col min="1543" max="1543" width="18" style="193" customWidth="1"/>
    <col min="1544" max="1544" width="14.7109375" style="193" customWidth="1"/>
    <col min="1545" max="1545" width="12.5703125" style="193" customWidth="1"/>
    <col min="1546" max="1546" width="12" style="193" customWidth="1"/>
    <col min="1547" max="1547" width="12.140625" style="193" customWidth="1"/>
    <col min="1548" max="1792" width="9.140625" style="193"/>
    <col min="1793" max="1793" width="33.85546875" style="193" customWidth="1"/>
    <col min="1794" max="1794" width="10.5703125" style="193" customWidth="1"/>
    <col min="1795" max="1795" width="14.28515625" style="193" customWidth="1"/>
    <col min="1796" max="1796" width="12.140625" style="193" customWidth="1"/>
    <col min="1797" max="1797" width="13" style="193" customWidth="1"/>
    <col min="1798" max="1798" width="12.140625" style="193" customWidth="1"/>
    <col min="1799" max="1799" width="18" style="193" customWidth="1"/>
    <col min="1800" max="1800" width="14.7109375" style="193" customWidth="1"/>
    <col min="1801" max="1801" width="12.5703125" style="193" customWidth="1"/>
    <col min="1802" max="1802" width="12" style="193" customWidth="1"/>
    <col min="1803" max="1803" width="12.140625" style="193" customWidth="1"/>
    <col min="1804" max="2048" width="9.140625" style="193"/>
    <col min="2049" max="2049" width="33.85546875" style="193" customWidth="1"/>
    <col min="2050" max="2050" width="10.5703125" style="193" customWidth="1"/>
    <col min="2051" max="2051" width="14.28515625" style="193" customWidth="1"/>
    <col min="2052" max="2052" width="12.140625" style="193" customWidth="1"/>
    <col min="2053" max="2053" width="13" style="193" customWidth="1"/>
    <col min="2054" max="2054" width="12.140625" style="193" customWidth="1"/>
    <col min="2055" max="2055" width="18" style="193" customWidth="1"/>
    <col min="2056" max="2056" width="14.7109375" style="193" customWidth="1"/>
    <col min="2057" max="2057" width="12.5703125" style="193" customWidth="1"/>
    <col min="2058" max="2058" width="12" style="193" customWidth="1"/>
    <col min="2059" max="2059" width="12.140625" style="193" customWidth="1"/>
    <col min="2060" max="2304" width="9.140625" style="193"/>
    <col min="2305" max="2305" width="33.85546875" style="193" customWidth="1"/>
    <col min="2306" max="2306" width="10.5703125" style="193" customWidth="1"/>
    <col min="2307" max="2307" width="14.28515625" style="193" customWidth="1"/>
    <col min="2308" max="2308" width="12.140625" style="193" customWidth="1"/>
    <col min="2309" max="2309" width="13" style="193" customWidth="1"/>
    <col min="2310" max="2310" width="12.140625" style="193" customWidth="1"/>
    <col min="2311" max="2311" width="18" style="193" customWidth="1"/>
    <col min="2312" max="2312" width="14.7109375" style="193" customWidth="1"/>
    <col min="2313" max="2313" width="12.5703125" style="193" customWidth="1"/>
    <col min="2314" max="2314" width="12" style="193" customWidth="1"/>
    <col min="2315" max="2315" width="12.140625" style="193" customWidth="1"/>
    <col min="2316" max="2560" width="9.140625" style="193"/>
    <col min="2561" max="2561" width="33.85546875" style="193" customWidth="1"/>
    <col min="2562" max="2562" width="10.5703125" style="193" customWidth="1"/>
    <col min="2563" max="2563" width="14.28515625" style="193" customWidth="1"/>
    <col min="2564" max="2564" width="12.140625" style="193" customWidth="1"/>
    <col min="2565" max="2565" width="13" style="193" customWidth="1"/>
    <col min="2566" max="2566" width="12.140625" style="193" customWidth="1"/>
    <col min="2567" max="2567" width="18" style="193" customWidth="1"/>
    <col min="2568" max="2568" width="14.7109375" style="193" customWidth="1"/>
    <col min="2569" max="2569" width="12.5703125" style="193" customWidth="1"/>
    <col min="2570" max="2570" width="12" style="193" customWidth="1"/>
    <col min="2571" max="2571" width="12.140625" style="193" customWidth="1"/>
    <col min="2572" max="2816" width="9.140625" style="193"/>
    <col min="2817" max="2817" width="33.85546875" style="193" customWidth="1"/>
    <col min="2818" max="2818" width="10.5703125" style="193" customWidth="1"/>
    <col min="2819" max="2819" width="14.28515625" style="193" customWidth="1"/>
    <col min="2820" max="2820" width="12.140625" style="193" customWidth="1"/>
    <col min="2821" max="2821" width="13" style="193" customWidth="1"/>
    <col min="2822" max="2822" width="12.140625" style="193" customWidth="1"/>
    <col min="2823" max="2823" width="18" style="193" customWidth="1"/>
    <col min="2824" max="2824" width="14.7109375" style="193" customWidth="1"/>
    <col min="2825" max="2825" width="12.5703125" style="193" customWidth="1"/>
    <col min="2826" max="2826" width="12" style="193" customWidth="1"/>
    <col min="2827" max="2827" width="12.140625" style="193" customWidth="1"/>
    <col min="2828" max="3072" width="9.140625" style="193"/>
    <col min="3073" max="3073" width="33.85546875" style="193" customWidth="1"/>
    <col min="3074" max="3074" width="10.5703125" style="193" customWidth="1"/>
    <col min="3075" max="3075" width="14.28515625" style="193" customWidth="1"/>
    <col min="3076" max="3076" width="12.140625" style="193" customWidth="1"/>
    <col min="3077" max="3077" width="13" style="193" customWidth="1"/>
    <col min="3078" max="3078" width="12.140625" style="193" customWidth="1"/>
    <col min="3079" max="3079" width="18" style="193" customWidth="1"/>
    <col min="3080" max="3080" width="14.7109375" style="193" customWidth="1"/>
    <col min="3081" max="3081" width="12.5703125" style="193" customWidth="1"/>
    <col min="3082" max="3082" width="12" style="193" customWidth="1"/>
    <col min="3083" max="3083" width="12.140625" style="193" customWidth="1"/>
    <col min="3084" max="3328" width="9.140625" style="193"/>
    <col min="3329" max="3329" width="33.85546875" style="193" customWidth="1"/>
    <col min="3330" max="3330" width="10.5703125" style="193" customWidth="1"/>
    <col min="3331" max="3331" width="14.28515625" style="193" customWidth="1"/>
    <col min="3332" max="3332" width="12.140625" style="193" customWidth="1"/>
    <col min="3333" max="3333" width="13" style="193" customWidth="1"/>
    <col min="3334" max="3334" width="12.140625" style="193" customWidth="1"/>
    <col min="3335" max="3335" width="18" style="193" customWidth="1"/>
    <col min="3336" max="3336" width="14.7109375" style="193" customWidth="1"/>
    <col min="3337" max="3337" width="12.5703125" style="193" customWidth="1"/>
    <col min="3338" max="3338" width="12" style="193" customWidth="1"/>
    <col min="3339" max="3339" width="12.140625" style="193" customWidth="1"/>
    <col min="3340" max="3584" width="9.140625" style="193"/>
    <col min="3585" max="3585" width="33.85546875" style="193" customWidth="1"/>
    <col min="3586" max="3586" width="10.5703125" style="193" customWidth="1"/>
    <col min="3587" max="3587" width="14.28515625" style="193" customWidth="1"/>
    <col min="3588" max="3588" width="12.140625" style="193" customWidth="1"/>
    <col min="3589" max="3589" width="13" style="193" customWidth="1"/>
    <col min="3590" max="3590" width="12.140625" style="193" customWidth="1"/>
    <col min="3591" max="3591" width="18" style="193" customWidth="1"/>
    <col min="3592" max="3592" width="14.7109375" style="193" customWidth="1"/>
    <col min="3593" max="3593" width="12.5703125" style="193" customWidth="1"/>
    <col min="3594" max="3594" width="12" style="193" customWidth="1"/>
    <col min="3595" max="3595" width="12.140625" style="193" customWidth="1"/>
    <col min="3596" max="3840" width="9.140625" style="193"/>
    <col min="3841" max="3841" width="33.85546875" style="193" customWidth="1"/>
    <col min="3842" max="3842" width="10.5703125" style="193" customWidth="1"/>
    <col min="3843" max="3843" width="14.28515625" style="193" customWidth="1"/>
    <col min="3844" max="3844" width="12.140625" style="193" customWidth="1"/>
    <col min="3845" max="3845" width="13" style="193" customWidth="1"/>
    <col min="3846" max="3846" width="12.140625" style="193" customWidth="1"/>
    <col min="3847" max="3847" width="18" style="193" customWidth="1"/>
    <col min="3848" max="3848" width="14.7109375" style="193" customWidth="1"/>
    <col min="3849" max="3849" width="12.5703125" style="193" customWidth="1"/>
    <col min="3850" max="3850" width="12" style="193" customWidth="1"/>
    <col min="3851" max="3851" width="12.140625" style="193" customWidth="1"/>
    <col min="3852" max="4096" width="9.140625" style="193"/>
    <col min="4097" max="4097" width="33.85546875" style="193" customWidth="1"/>
    <col min="4098" max="4098" width="10.5703125" style="193" customWidth="1"/>
    <col min="4099" max="4099" width="14.28515625" style="193" customWidth="1"/>
    <col min="4100" max="4100" width="12.140625" style="193" customWidth="1"/>
    <col min="4101" max="4101" width="13" style="193" customWidth="1"/>
    <col min="4102" max="4102" width="12.140625" style="193" customWidth="1"/>
    <col min="4103" max="4103" width="18" style="193" customWidth="1"/>
    <col min="4104" max="4104" width="14.7109375" style="193" customWidth="1"/>
    <col min="4105" max="4105" width="12.5703125" style="193" customWidth="1"/>
    <col min="4106" max="4106" width="12" style="193" customWidth="1"/>
    <col min="4107" max="4107" width="12.140625" style="193" customWidth="1"/>
    <col min="4108" max="4352" width="9.140625" style="193"/>
    <col min="4353" max="4353" width="33.85546875" style="193" customWidth="1"/>
    <col min="4354" max="4354" width="10.5703125" style="193" customWidth="1"/>
    <col min="4355" max="4355" width="14.28515625" style="193" customWidth="1"/>
    <col min="4356" max="4356" width="12.140625" style="193" customWidth="1"/>
    <col min="4357" max="4357" width="13" style="193" customWidth="1"/>
    <col min="4358" max="4358" width="12.140625" style="193" customWidth="1"/>
    <col min="4359" max="4359" width="18" style="193" customWidth="1"/>
    <col min="4360" max="4360" width="14.7109375" style="193" customWidth="1"/>
    <col min="4361" max="4361" width="12.5703125" style="193" customWidth="1"/>
    <col min="4362" max="4362" width="12" style="193" customWidth="1"/>
    <col min="4363" max="4363" width="12.140625" style="193" customWidth="1"/>
    <col min="4364" max="4608" width="9.140625" style="193"/>
    <col min="4609" max="4609" width="33.85546875" style="193" customWidth="1"/>
    <col min="4610" max="4610" width="10.5703125" style="193" customWidth="1"/>
    <col min="4611" max="4611" width="14.28515625" style="193" customWidth="1"/>
    <col min="4612" max="4612" width="12.140625" style="193" customWidth="1"/>
    <col min="4613" max="4613" width="13" style="193" customWidth="1"/>
    <col min="4614" max="4614" width="12.140625" style="193" customWidth="1"/>
    <col min="4615" max="4615" width="18" style="193" customWidth="1"/>
    <col min="4616" max="4616" width="14.7109375" style="193" customWidth="1"/>
    <col min="4617" max="4617" width="12.5703125" style="193" customWidth="1"/>
    <col min="4618" max="4618" width="12" style="193" customWidth="1"/>
    <col min="4619" max="4619" width="12.140625" style="193" customWidth="1"/>
    <col min="4620" max="4864" width="9.140625" style="193"/>
    <col min="4865" max="4865" width="33.85546875" style="193" customWidth="1"/>
    <col min="4866" max="4866" width="10.5703125" style="193" customWidth="1"/>
    <col min="4867" max="4867" width="14.28515625" style="193" customWidth="1"/>
    <col min="4868" max="4868" width="12.140625" style="193" customWidth="1"/>
    <col min="4869" max="4869" width="13" style="193" customWidth="1"/>
    <col min="4870" max="4870" width="12.140625" style="193" customWidth="1"/>
    <col min="4871" max="4871" width="18" style="193" customWidth="1"/>
    <col min="4872" max="4872" width="14.7109375" style="193" customWidth="1"/>
    <col min="4873" max="4873" width="12.5703125" style="193" customWidth="1"/>
    <col min="4874" max="4874" width="12" style="193" customWidth="1"/>
    <col min="4875" max="4875" width="12.140625" style="193" customWidth="1"/>
    <col min="4876" max="5120" width="9.140625" style="193"/>
    <col min="5121" max="5121" width="33.85546875" style="193" customWidth="1"/>
    <col min="5122" max="5122" width="10.5703125" style="193" customWidth="1"/>
    <col min="5123" max="5123" width="14.28515625" style="193" customWidth="1"/>
    <col min="5124" max="5124" width="12.140625" style="193" customWidth="1"/>
    <col min="5125" max="5125" width="13" style="193" customWidth="1"/>
    <col min="5126" max="5126" width="12.140625" style="193" customWidth="1"/>
    <col min="5127" max="5127" width="18" style="193" customWidth="1"/>
    <col min="5128" max="5128" width="14.7109375" style="193" customWidth="1"/>
    <col min="5129" max="5129" width="12.5703125" style="193" customWidth="1"/>
    <col min="5130" max="5130" width="12" style="193" customWidth="1"/>
    <col min="5131" max="5131" width="12.140625" style="193" customWidth="1"/>
    <col min="5132" max="5376" width="9.140625" style="193"/>
    <col min="5377" max="5377" width="33.85546875" style="193" customWidth="1"/>
    <col min="5378" max="5378" width="10.5703125" style="193" customWidth="1"/>
    <col min="5379" max="5379" width="14.28515625" style="193" customWidth="1"/>
    <col min="5380" max="5380" width="12.140625" style="193" customWidth="1"/>
    <col min="5381" max="5381" width="13" style="193" customWidth="1"/>
    <col min="5382" max="5382" width="12.140625" style="193" customWidth="1"/>
    <col min="5383" max="5383" width="18" style="193" customWidth="1"/>
    <col min="5384" max="5384" width="14.7109375" style="193" customWidth="1"/>
    <col min="5385" max="5385" width="12.5703125" style="193" customWidth="1"/>
    <col min="5386" max="5386" width="12" style="193" customWidth="1"/>
    <col min="5387" max="5387" width="12.140625" style="193" customWidth="1"/>
    <col min="5388" max="5632" width="9.140625" style="193"/>
    <col min="5633" max="5633" width="33.85546875" style="193" customWidth="1"/>
    <col min="5634" max="5634" width="10.5703125" style="193" customWidth="1"/>
    <col min="5635" max="5635" width="14.28515625" style="193" customWidth="1"/>
    <col min="5636" max="5636" width="12.140625" style="193" customWidth="1"/>
    <col min="5637" max="5637" width="13" style="193" customWidth="1"/>
    <col min="5638" max="5638" width="12.140625" style="193" customWidth="1"/>
    <col min="5639" max="5639" width="18" style="193" customWidth="1"/>
    <col min="5640" max="5640" width="14.7109375" style="193" customWidth="1"/>
    <col min="5641" max="5641" width="12.5703125" style="193" customWidth="1"/>
    <col min="5642" max="5642" width="12" style="193" customWidth="1"/>
    <col min="5643" max="5643" width="12.140625" style="193" customWidth="1"/>
    <col min="5644" max="5888" width="9.140625" style="193"/>
    <col min="5889" max="5889" width="33.85546875" style="193" customWidth="1"/>
    <col min="5890" max="5890" width="10.5703125" style="193" customWidth="1"/>
    <col min="5891" max="5891" width="14.28515625" style="193" customWidth="1"/>
    <col min="5892" max="5892" width="12.140625" style="193" customWidth="1"/>
    <col min="5893" max="5893" width="13" style="193" customWidth="1"/>
    <col min="5894" max="5894" width="12.140625" style="193" customWidth="1"/>
    <col min="5895" max="5895" width="18" style="193" customWidth="1"/>
    <col min="5896" max="5896" width="14.7109375" style="193" customWidth="1"/>
    <col min="5897" max="5897" width="12.5703125" style="193" customWidth="1"/>
    <col min="5898" max="5898" width="12" style="193" customWidth="1"/>
    <col min="5899" max="5899" width="12.140625" style="193" customWidth="1"/>
    <col min="5900" max="6144" width="9.140625" style="193"/>
    <col min="6145" max="6145" width="33.85546875" style="193" customWidth="1"/>
    <col min="6146" max="6146" width="10.5703125" style="193" customWidth="1"/>
    <col min="6147" max="6147" width="14.28515625" style="193" customWidth="1"/>
    <col min="6148" max="6148" width="12.140625" style="193" customWidth="1"/>
    <col min="6149" max="6149" width="13" style="193" customWidth="1"/>
    <col min="6150" max="6150" width="12.140625" style="193" customWidth="1"/>
    <col min="6151" max="6151" width="18" style="193" customWidth="1"/>
    <col min="6152" max="6152" width="14.7109375" style="193" customWidth="1"/>
    <col min="6153" max="6153" width="12.5703125" style="193" customWidth="1"/>
    <col min="6154" max="6154" width="12" style="193" customWidth="1"/>
    <col min="6155" max="6155" width="12.140625" style="193" customWidth="1"/>
    <col min="6156" max="6400" width="9.140625" style="193"/>
    <col min="6401" max="6401" width="33.85546875" style="193" customWidth="1"/>
    <col min="6402" max="6402" width="10.5703125" style="193" customWidth="1"/>
    <col min="6403" max="6403" width="14.28515625" style="193" customWidth="1"/>
    <col min="6404" max="6404" width="12.140625" style="193" customWidth="1"/>
    <col min="6405" max="6405" width="13" style="193" customWidth="1"/>
    <col min="6406" max="6406" width="12.140625" style="193" customWidth="1"/>
    <col min="6407" max="6407" width="18" style="193" customWidth="1"/>
    <col min="6408" max="6408" width="14.7109375" style="193" customWidth="1"/>
    <col min="6409" max="6409" width="12.5703125" style="193" customWidth="1"/>
    <col min="6410" max="6410" width="12" style="193" customWidth="1"/>
    <col min="6411" max="6411" width="12.140625" style="193" customWidth="1"/>
    <col min="6412" max="6656" width="9.140625" style="193"/>
    <col min="6657" max="6657" width="33.85546875" style="193" customWidth="1"/>
    <col min="6658" max="6658" width="10.5703125" style="193" customWidth="1"/>
    <col min="6659" max="6659" width="14.28515625" style="193" customWidth="1"/>
    <col min="6660" max="6660" width="12.140625" style="193" customWidth="1"/>
    <col min="6661" max="6661" width="13" style="193" customWidth="1"/>
    <col min="6662" max="6662" width="12.140625" style="193" customWidth="1"/>
    <col min="6663" max="6663" width="18" style="193" customWidth="1"/>
    <col min="6664" max="6664" width="14.7109375" style="193" customWidth="1"/>
    <col min="6665" max="6665" width="12.5703125" style="193" customWidth="1"/>
    <col min="6666" max="6666" width="12" style="193" customWidth="1"/>
    <col min="6667" max="6667" width="12.140625" style="193" customWidth="1"/>
    <col min="6668" max="6912" width="9.140625" style="193"/>
    <col min="6913" max="6913" width="33.85546875" style="193" customWidth="1"/>
    <col min="6914" max="6914" width="10.5703125" style="193" customWidth="1"/>
    <col min="6915" max="6915" width="14.28515625" style="193" customWidth="1"/>
    <col min="6916" max="6916" width="12.140625" style="193" customWidth="1"/>
    <col min="6917" max="6917" width="13" style="193" customWidth="1"/>
    <col min="6918" max="6918" width="12.140625" style="193" customWidth="1"/>
    <col min="6919" max="6919" width="18" style="193" customWidth="1"/>
    <col min="6920" max="6920" width="14.7109375" style="193" customWidth="1"/>
    <col min="6921" max="6921" width="12.5703125" style="193" customWidth="1"/>
    <col min="6922" max="6922" width="12" style="193" customWidth="1"/>
    <col min="6923" max="6923" width="12.140625" style="193" customWidth="1"/>
    <col min="6924" max="7168" width="9.140625" style="193"/>
    <col min="7169" max="7169" width="33.85546875" style="193" customWidth="1"/>
    <col min="7170" max="7170" width="10.5703125" style="193" customWidth="1"/>
    <col min="7171" max="7171" width="14.28515625" style="193" customWidth="1"/>
    <col min="7172" max="7172" width="12.140625" style="193" customWidth="1"/>
    <col min="7173" max="7173" width="13" style="193" customWidth="1"/>
    <col min="7174" max="7174" width="12.140625" style="193" customWidth="1"/>
    <col min="7175" max="7175" width="18" style="193" customWidth="1"/>
    <col min="7176" max="7176" width="14.7109375" style="193" customWidth="1"/>
    <col min="7177" max="7177" width="12.5703125" style="193" customWidth="1"/>
    <col min="7178" max="7178" width="12" style="193" customWidth="1"/>
    <col min="7179" max="7179" width="12.140625" style="193" customWidth="1"/>
    <col min="7180" max="7424" width="9.140625" style="193"/>
    <col min="7425" max="7425" width="33.85546875" style="193" customWidth="1"/>
    <col min="7426" max="7426" width="10.5703125" style="193" customWidth="1"/>
    <col min="7427" max="7427" width="14.28515625" style="193" customWidth="1"/>
    <col min="7428" max="7428" width="12.140625" style="193" customWidth="1"/>
    <col min="7429" max="7429" width="13" style="193" customWidth="1"/>
    <col min="7430" max="7430" width="12.140625" style="193" customWidth="1"/>
    <col min="7431" max="7431" width="18" style="193" customWidth="1"/>
    <col min="7432" max="7432" width="14.7109375" style="193" customWidth="1"/>
    <col min="7433" max="7433" width="12.5703125" style="193" customWidth="1"/>
    <col min="7434" max="7434" width="12" style="193" customWidth="1"/>
    <col min="7435" max="7435" width="12.140625" style="193" customWidth="1"/>
    <col min="7436" max="7680" width="9.140625" style="193"/>
    <col min="7681" max="7681" width="33.85546875" style="193" customWidth="1"/>
    <col min="7682" max="7682" width="10.5703125" style="193" customWidth="1"/>
    <col min="7683" max="7683" width="14.28515625" style="193" customWidth="1"/>
    <col min="7684" max="7684" width="12.140625" style="193" customWidth="1"/>
    <col min="7685" max="7685" width="13" style="193" customWidth="1"/>
    <col min="7686" max="7686" width="12.140625" style="193" customWidth="1"/>
    <col min="7687" max="7687" width="18" style="193" customWidth="1"/>
    <col min="7688" max="7688" width="14.7109375" style="193" customWidth="1"/>
    <col min="7689" max="7689" width="12.5703125" style="193" customWidth="1"/>
    <col min="7690" max="7690" width="12" style="193" customWidth="1"/>
    <col min="7691" max="7691" width="12.140625" style="193" customWidth="1"/>
    <col min="7692" max="7936" width="9.140625" style="193"/>
    <col min="7937" max="7937" width="33.85546875" style="193" customWidth="1"/>
    <col min="7938" max="7938" width="10.5703125" style="193" customWidth="1"/>
    <col min="7939" max="7939" width="14.28515625" style="193" customWidth="1"/>
    <col min="7940" max="7940" width="12.140625" style="193" customWidth="1"/>
    <col min="7941" max="7941" width="13" style="193" customWidth="1"/>
    <col min="7942" max="7942" width="12.140625" style="193" customWidth="1"/>
    <col min="7943" max="7943" width="18" style="193" customWidth="1"/>
    <col min="7944" max="7944" width="14.7109375" style="193" customWidth="1"/>
    <col min="7945" max="7945" width="12.5703125" style="193" customWidth="1"/>
    <col min="7946" max="7946" width="12" style="193" customWidth="1"/>
    <col min="7947" max="7947" width="12.140625" style="193" customWidth="1"/>
    <col min="7948" max="8192" width="9.140625" style="193"/>
    <col min="8193" max="8193" width="33.85546875" style="193" customWidth="1"/>
    <col min="8194" max="8194" width="10.5703125" style="193" customWidth="1"/>
    <col min="8195" max="8195" width="14.28515625" style="193" customWidth="1"/>
    <col min="8196" max="8196" width="12.140625" style="193" customWidth="1"/>
    <col min="8197" max="8197" width="13" style="193" customWidth="1"/>
    <col min="8198" max="8198" width="12.140625" style="193" customWidth="1"/>
    <col min="8199" max="8199" width="18" style="193" customWidth="1"/>
    <col min="8200" max="8200" width="14.7109375" style="193" customWidth="1"/>
    <col min="8201" max="8201" width="12.5703125" style="193" customWidth="1"/>
    <col min="8202" max="8202" width="12" style="193" customWidth="1"/>
    <col min="8203" max="8203" width="12.140625" style="193" customWidth="1"/>
    <col min="8204" max="8448" width="9.140625" style="193"/>
    <col min="8449" max="8449" width="33.85546875" style="193" customWidth="1"/>
    <col min="8450" max="8450" width="10.5703125" style="193" customWidth="1"/>
    <col min="8451" max="8451" width="14.28515625" style="193" customWidth="1"/>
    <col min="8452" max="8452" width="12.140625" style="193" customWidth="1"/>
    <col min="8453" max="8453" width="13" style="193" customWidth="1"/>
    <col min="8454" max="8454" width="12.140625" style="193" customWidth="1"/>
    <col min="8455" max="8455" width="18" style="193" customWidth="1"/>
    <col min="8456" max="8456" width="14.7109375" style="193" customWidth="1"/>
    <col min="8457" max="8457" width="12.5703125" style="193" customWidth="1"/>
    <col min="8458" max="8458" width="12" style="193" customWidth="1"/>
    <col min="8459" max="8459" width="12.140625" style="193" customWidth="1"/>
    <col min="8460" max="8704" width="9.140625" style="193"/>
    <col min="8705" max="8705" width="33.85546875" style="193" customWidth="1"/>
    <col min="8706" max="8706" width="10.5703125" style="193" customWidth="1"/>
    <col min="8707" max="8707" width="14.28515625" style="193" customWidth="1"/>
    <col min="8708" max="8708" width="12.140625" style="193" customWidth="1"/>
    <col min="8709" max="8709" width="13" style="193" customWidth="1"/>
    <col min="8710" max="8710" width="12.140625" style="193" customWidth="1"/>
    <col min="8711" max="8711" width="18" style="193" customWidth="1"/>
    <col min="8712" max="8712" width="14.7109375" style="193" customWidth="1"/>
    <col min="8713" max="8713" width="12.5703125" style="193" customWidth="1"/>
    <col min="8714" max="8714" width="12" style="193" customWidth="1"/>
    <col min="8715" max="8715" width="12.140625" style="193" customWidth="1"/>
    <col min="8716" max="8960" width="9.140625" style="193"/>
    <col min="8961" max="8961" width="33.85546875" style="193" customWidth="1"/>
    <col min="8962" max="8962" width="10.5703125" style="193" customWidth="1"/>
    <col min="8963" max="8963" width="14.28515625" style="193" customWidth="1"/>
    <col min="8964" max="8964" width="12.140625" style="193" customWidth="1"/>
    <col min="8965" max="8965" width="13" style="193" customWidth="1"/>
    <col min="8966" max="8966" width="12.140625" style="193" customWidth="1"/>
    <col min="8967" max="8967" width="18" style="193" customWidth="1"/>
    <col min="8968" max="8968" width="14.7109375" style="193" customWidth="1"/>
    <col min="8969" max="8969" width="12.5703125" style="193" customWidth="1"/>
    <col min="8970" max="8970" width="12" style="193" customWidth="1"/>
    <col min="8971" max="8971" width="12.140625" style="193" customWidth="1"/>
    <col min="8972" max="9216" width="9.140625" style="193"/>
    <col min="9217" max="9217" width="33.85546875" style="193" customWidth="1"/>
    <col min="9218" max="9218" width="10.5703125" style="193" customWidth="1"/>
    <col min="9219" max="9219" width="14.28515625" style="193" customWidth="1"/>
    <col min="9220" max="9220" width="12.140625" style="193" customWidth="1"/>
    <col min="9221" max="9221" width="13" style="193" customWidth="1"/>
    <col min="9222" max="9222" width="12.140625" style="193" customWidth="1"/>
    <col min="9223" max="9223" width="18" style="193" customWidth="1"/>
    <col min="9224" max="9224" width="14.7109375" style="193" customWidth="1"/>
    <col min="9225" max="9225" width="12.5703125" style="193" customWidth="1"/>
    <col min="9226" max="9226" width="12" style="193" customWidth="1"/>
    <col min="9227" max="9227" width="12.140625" style="193" customWidth="1"/>
    <col min="9228" max="9472" width="9.140625" style="193"/>
    <col min="9473" max="9473" width="33.85546875" style="193" customWidth="1"/>
    <col min="9474" max="9474" width="10.5703125" style="193" customWidth="1"/>
    <col min="9475" max="9475" width="14.28515625" style="193" customWidth="1"/>
    <col min="9476" max="9476" width="12.140625" style="193" customWidth="1"/>
    <col min="9477" max="9477" width="13" style="193" customWidth="1"/>
    <col min="9478" max="9478" width="12.140625" style="193" customWidth="1"/>
    <col min="9479" max="9479" width="18" style="193" customWidth="1"/>
    <col min="9480" max="9480" width="14.7109375" style="193" customWidth="1"/>
    <col min="9481" max="9481" width="12.5703125" style="193" customWidth="1"/>
    <col min="9482" max="9482" width="12" style="193" customWidth="1"/>
    <col min="9483" max="9483" width="12.140625" style="193" customWidth="1"/>
    <col min="9484" max="9728" width="9.140625" style="193"/>
    <col min="9729" max="9729" width="33.85546875" style="193" customWidth="1"/>
    <col min="9730" max="9730" width="10.5703125" style="193" customWidth="1"/>
    <col min="9731" max="9731" width="14.28515625" style="193" customWidth="1"/>
    <col min="9732" max="9732" width="12.140625" style="193" customWidth="1"/>
    <col min="9733" max="9733" width="13" style="193" customWidth="1"/>
    <col min="9734" max="9734" width="12.140625" style="193" customWidth="1"/>
    <col min="9735" max="9735" width="18" style="193" customWidth="1"/>
    <col min="9736" max="9736" width="14.7109375" style="193" customWidth="1"/>
    <col min="9737" max="9737" width="12.5703125" style="193" customWidth="1"/>
    <col min="9738" max="9738" width="12" style="193" customWidth="1"/>
    <col min="9739" max="9739" width="12.140625" style="193" customWidth="1"/>
    <col min="9740" max="9984" width="9.140625" style="193"/>
    <col min="9985" max="9985" width="33.85546875" style="193" customWidth="1"/>
    <col min="9986" max="9986" width="10.5703125" style="193" customWidth="1"/>
    <col min="9987" max="9987" width="14.28515625" style="193" customWidth="1"/>
    <col min="9988" max="9988" width="12.140625" style="193" customWidth="1"/>
    <col min="9989" max="9989" width="13" style="193" customWidth="1"/>
    <col min="9990" max="9990" width="12.140625" style="193" customWidth="1"/>
    <col min="9991" max="9991" width="18" style="193" customWidth="1"/>
    <col min="9992" max="9992" width="14.7109375" style="193" customWidth="1"/>
    <col min="9993" max="9993" width="12.5703125" style="193" customWidth="1"/>
    <col min="9994" max="9994" width="12" style="193" customWidth="1"/>
    <col min="9995" max="9995" width="12.140625" style="193" customWidth="1"/>
    <col min="9996" max="10240" width="9.140625" style="193"/>
    <col min="10241" max="10241" width="33.85546875" style="193" customWidth="1"/>
    <col min="10242" max="10242" width="10.5703125" style="193" customWidth="1"/>
    <col min="10243" max="10243" width="14.28515625" style="193" customWidth="1"/>
    <col min="10244" max="10244" width="12.140625" style="193" customWidth="1"/>
    <col min="10245" max="10245" width="13" style="193" customWidth="1"/>
    <col min="10246" max="10246" width="12.140625" style="193" customWidth="1"/>
    <col min="10247" max="10247" width="18" style="193" customWidth="1"/>
    <col min="10248" max="10248" width="14.7109375" style="193" customWidth="1"/>
    <col min="10249" max="10249" width="12.5703125" style="193" customWidth="1"/>
    <col min="10250" max="10250" width="12" style="193" customWidth="1"/>
    <col min="10251" max="10251" width="12.140625" style="193" customWidth="1"/>
    <col min="10252" max="10496" width="9.140625" style="193"/>
    <col min="10497" max="10497" width="33.85546875" style="193" customWidth="1"/>
    <col min="10498" max="10498" width="10.5703125" style="193" customWidth="1"/>
    <col min="10499" max="10499" width="14.28515625" style="193" customWidth="1"/>
    <col min="10500" max="10500" width="12.140625" style="193" customWidth="1"/>
    <col min="10501" max="10501" width="13" style="193" customWidth="1"/>
    <col min="10502" max="10502" width="12.140625" style="193" customWidth="1"/>
    <col min="10503" max="10503" width="18" style="193" customWidth="1"/>
    <col min="10504" max="10504" width="14.7109375" style="193" customWidth="1"/>
    <col min="10505" max="10505" width="12.5703125" style="193" customWidth="1"/>
    <col min="10506" max="10506" width="12" style="193" customWidth="1"/>
    <col min="10507" max="10507" width="12.140625" style="193" customWidth="1"/>
    <col min="10508" max="10752" width="9.140625" style="193"/>
    <col min="10753" max="10753" width="33.85546875" style="193" customWidth="1"/>
    <col min="10754" max="10754" width="10.5703125" style="193" customWidth="1"/>
    <col min="10755" max="10755" width="14.28515625" style="193" customWidth="1"/>
    <col min="10756" max="10756" width="12.140625" style="193" customWidth="1"/>
    <col min="10757" max="10757" width="13" style="193" customWidth="1"/>
    <col min="10758" max="10758" width="12.140625" style="193" customWidth="1"/>
    <col min="10759" max="10759" width="18" style="193" customWidth="1"/>
    <col min="10760" max="10760" width="14.7109375" style="193" customWidth="1"/>
    <col min="10761" max="10761" width="12.5703125" style="193" customWidth="1"/>
    <col min="10762" max="10762" width="12" style="193" customWidth="1"/>
    <col min="10763" max="10763" width="12.140625" style="193" customWidth="1"/>
    <col min="10764" max="11008" width="9.140625" style="193"/>
    <col min="11009" max="11009" width="33.85546875" style="193" customWidth="1"/>
    <col min="11010" max="11010" width="10.5703125" style="193" customWidth="1"/>
    <col min="11011" max="11011" width="14.28515625" style="193" customWidth="1"/>
    <col min="11012" max="11012" width="12.140625" style="193" customWidth="1"/>
    <col min="11013" max="11013" width="13" style="193" customWidth="1"/>
    <col min="11014" max="11014" width="12.140625" style="193" customWidth="1"/>
    <col min="11015" max="11015" width="18" style="193" customWidth="1"/>
    <col min="11016" max="11016" width="14.7109375" style="193" customWidth="1"/>
    <col min="11017" max="11017" width="12.5703125" style="193" customWidth="1"/>
    <col min="11018" max="11018" width="12" style="193" customWidth="1"/>
    <col min="11019" max="11019" width="12.140625" style="193" customWidth="1"/>
    <col min="11020" max="11264" width="9.140625" style="193"/>
    <col min="11265" max="11265" width="33.85546875" style="193" customWidth="1"/>
    <col min="11266" max="11266" width="10.5703125" style="193" customWidth="1"/>
    <col min="11267" max="11267" width="14.28515625" style="193" customWidth="1"/>
    <col min="11268" max="11268" width="12.140625" style="193" customWidth="1"/>
    <col min="11269" max="11269" width="13" style="193" customWidth="1"/>
    <col min="11270" max="11270" width="12.140625" style="193" customWidth="1"/>
    <col min="11271" max="11271" width="18" style="193" customWidth="1"/>
    <col min="11272" max="11272" width="14.7109375" style="193" customWidth="1"/>
    <col min="11273" max="11273" width="12.5703125" style="193" customWidth="1"/>
    <col min="11274" max="11274" width="12" style="193" customWidth="1"/>
    <col min="11275" max="11275" width="12.140625" style="193" customWidth="1"/>
    <col min="11276" max="11520" width="9.140625" style="193"/>
    <col min="11521" max="11521" width="33.85546875" style="193" customWidth="1"/>
    <col min="11522" max="11522" width="10.5703125" style="193" customWidth="1"/>
    <col min="11523" max="11523" width="14.28515625" style="193" customWidth="1"/>
    <col min="11524" max="11524" width="12.140625" style="193" customWidth="1"/>
    <col min="11525" max="11525" width="13" style="193" customWidth="1"/>
    <col min="11526" max="11526" width="12.140625" style="193" customWidth="1"/>
    <col min="11527" max="11527" width="18" style="193" customWidth="1"/>
    <col min="11528" max="11528" width="14.7109375" style="193" customWidth="1"/>
    <col min="11529" max="11529" width="12.5703125" style="193" customWidth="1"/>
    <col min="11530" max="11530" width="12" style="193" customWidth="1"/>
    <col min="11531" max="11531" width="12.140625" style="193" customWidth="1"/>
    <col min="11532" max="11776" width="9.140625" style="193"/>
    <col min="11777" max="11777" width="33.85546875" style="193" customWidth="1"/>
    <col min="11778" max="11778" width="10.5703125" style="193" customWidth="1"/>
    <col min="11779" max="11779" width="14.28515625" style="193" customWidth="1"/>
    <col min="11780" max="11780" width="12.140625" style="193" customWidth="1"/>
    <col min="11781" max="11781" width="13" style="193" customWidth="1"/>
    <col min="11782" max="11782" width="12.140625" style="193" customWidth="1"/>
    <col min="11783" max="11783" width="18" style="193" customWidth="1"/>
    <col min="11784" max="11784" width="14.7109375" style="193" customWidth="1"/>
    <col min="11785" max="11785" width="12.5703125" style="193" customWidth="1"/>
    <col min="11786" max="11786" width="12" style="193" customWidth="1"/>
    <col min="11787" max="11787" width="12.140625" style="193" customWidth="1"/>
    <col min="11788" max="12032" width="9.140625" style="193"/>
    <col min="12033" max="12033" width="33.85546875" style="193" customWidth="1"/>
    <col min="12034" max="12034" width="10.5703125" style="193" customWidth="1"/>
    <col min="12035" max="12035" width="14.28515625" style="193" customWidth="1"/>
    <col min="12036" max="12036" width="12.140625" style="193" customWidth="1"/>
    <col min="12037" max="12037" width="13" style="193" customWidth="1"/>
    <col min="12038" max="12038" width="12.140625" style="193" customWidth="1"/>
    <col min="12039" max="12039" width="18" style="193" customWidth="1"/>
    <col min="12040" max="12040" width="14.7109375" style="193" customWidth="1"/>
    <col min="12041" max="12041" width="12.5703125" style="193" customWidth="1"/>
    <col min="12042" max="12042" width="12" style="193" customWidth="1"/>
    <col min="12043" max="12043" width="12.140625" style="193" customWidth="1"/>
    <col min="12044" max="12288" width="9.140625" style="193"/>
    <col min="12289" max="12289" width="33.85546875" style="193" customWidth="1"/>
    <col min="12290" max="12290" width="10.5703125" style="193" customWidth="1"/>
    <col min="12291" max="12291" width="14.28515625" style="193" customWidth="1"/>
    <col min="12292" max="12292" width="12.140625" style="193" customWidth="1"/>
    <col min="12293" max="12293" width="13" style="193" customWidth="1"/>
    <col min="12294" max="12294" width="12.140625" style="193" customWidth="1"/>
    <col min="12295" max="12295" width="18" style="193" customWidth="1"/>
    <col min="12296" max="12296" width="14.7109375" style="193" customWidth="1"/>
    <col min="12297" max="12297" width="12.5703125" style="193" customWidth="1"/>
    <col min="12298" max="12298" width="12" style="193" customWidth="1"/>
    <col min="12299" max="12299" width="12.140625" style="193" customWidth="1"/>
    <col min="12300" max="12544" width="9.140625" style="193"/>
    <col min="12545" max="12545" width="33.85546875" style="193" customWidth="1"/>
    <col min="12546" max="12546" width="10.5703125" style="193" customWidth="1"/>
    <col min="12547" max="12547" width="14.28515625" style="193" customWidth="1"/>
    <col min="12548" max="12548" width="12.140625" style="193" customWidth="1"/>
    <col min="12549" max="12549" width="13" style="193" customWidth="1"/>
    <col min="12550" max="12550" width="12.140625" style="193" customWidth="1"/>
    <col min="12551" max="12551" width="18" style="193" customWidth="1"/>
    <col min="12552" max="12552" width="14.7109375" style="193" customWidth="1"/>
    <col min="12553" max="12553" width="12.5703125" style="193" customWidth="1"/>
    <col min="12554" max="12554" width="12" style="193" customWidth="1"/>
    <col min="12555" max="12555" width="12.140625" style="193" customWidth="1"/>
    <col min="12556" max="12800" width="9.140625" style="193"/>
    <col min="12801" max="12801" width="33.85546875" style="193" customWidth="1"/>
    <col min="12802" max="12802" width="10.5703125" style="193" customWidth="1"/>
    <col min="12803" max="12803" width="14.28515625" style="193" customWidth="1"/>
    <col min="12804" max="12804" width="12.140625" style="193" customWidth="1"/>
    <col min="12805" max="12805" width="13" style="193" customWidth="1"/>
    <col min="12806" max="12806" width="12.140625" style="193" customWidth="1"/>
    <col min="12807" max="12807" width="18" style="193" customWidth="1"/>
    <col min="12808" max="12808" width="14.7109375" style="193" customWidth="1"/>
    <col min="12809" max="12809" width="12.5703125" style="193" customWidth="1"/>
    <col min="12810" max="12810" width="12" style="193" customWidth="1"/>
    <col min="12811" max="12811" width="12.140625" style="193" customWidth="1"/>
    <col min="12812" max="13056" width="9.140625" style="193"/>
    <col min="13057" max="13057" width="33.85546875" style="193" customWidth="1"/>
    <col min="13058" max="13058" width="10.5703125" style="193" customWidth="1"/>
    <col min="13059" max="13059" width="14.28515625" style="193" customWidth="1"/>
    <col min="13060" max="13060" width="12.140625" style="193" customWidth="1"/>
    <col min="13061" max="13061" width="13" style="193" customWidth="1"/>
    <col min="13062" max="13062" width="12.140625" style="193" customWidth="1"/>
    <col min="13063" max="13063" width="18" style="193" customWidth="1"/>
    <col min="13064" max="13064" width="14.7109375" style="193" customWidth="1"/>
    <col min="13065" max="13065" width="12.5703125" style="193" customWidth="1"/>
    <col min="13066" max="13066" width="12" style="193" customWidth="1"/>
    <col min="13067" max="13067" width="12.140625" style="193" customWidth="1"/>
    <col min="13068" max="13312" width="9.140625" style="193"/>
    <col min="13313" max="13313" width="33.85546875" style="193" customWidth="1"/>
    <col min="13314" max="13314" width="10.5703125" style="193" customWidth="1"/>
    <col min="13315" max="13315" width="14.28515625" style="193" customWidth="1"/>
    <col min="13316" max="13316" width="12.140625" style="193" customWidth="1"/>
    <col min="13317" max="13317" width="13" style="193" customWidth="1"/>
    <col min="13318" max="13318" width="12.140625" style="193" customWidth="1"/>
    <col min="13319" max="13319" width="18" style="193" customWidth="1"/>
    <col min="13320" max="13320" width="14.7109375" style="193" customWidth="1"/>
    <col min="13321" max="13321" width="12.5703125" style="193" customWidth="1"/>
    <col min="13322" max="13322" width="12" style="193" customWidth="1"/>
    <col min="13323" max="13323" width="12.140625" style="193" customWidth="1"/>
    <col min="13324" max="13568" width="9.140625" style="193"/>
    <col min="13569" max="13569" width="33.85546875" style="193" customWidth="1"/>
    <col min="13570" max="13570" width="10.5703125" style="193" customWidth="1"/>
    <col min="13571" max="13571" width="14.28515625" style="193" customWidth="1"/>
    <col min="13572" max="13572" width="12.140625" style="193" customWidth="1"/>
    <col min="13573" max="13573" width="13" style="193" customWidth="1"/>
    <col min="13574" max="13574" width="12.140625" style="193" customWidth="1"/>
    <col min="13575" max="13575" width="18" style="193" customWidth="1"/>
    <col min="13576" max="13576" width="14.7109375" style="193" customWidth="1"/>
    <col min="13577" max="13577" width="12.5703125" style="193" customWidth="1"/>
    <col min="13578" max="13578" width="12" style="193" customWidth="1"/>
    <col min="13579" max="13579" width="12.140625" style="193" customWidth="1"/>
    <col min="13580" max="13824" width="9.140625" style="193"/>
    <col min="13825" max="13825" width="33.85546875" style="193" customWidth="1"/>
    <col min="13826" max="13826" width="10.5703125" style="193" customWidth="1"/>
    <col min="13827" max="13827" width="14.28515625" style="193" customWidth="1"/>
    <col min="13828" max="13828" width="12.140625" style="193" customWidth="1"/>
    <col min="13829" max="13829" width="13" style="193" customWidth="1"/>
    <col min="13830" max="13830" width="12.140625" style="193" customWidth="1"/>
    <col min="13831" max="13831" width="18" style="193" customWidth="1"/>
    <col min="13832" max="13832" width="14.7109375" style="193" customWidth="1"/>
    <col min="13833" max="13833" width="12.5703125" style="193" customWidth="1"/>
    <col min="13834" max="13834" width="12" style="193" customWidth="1"/>
    <col min="13835" max="13835" width="12.140625" style="193" customWidth="1"/>
    <col min="13836" max="14080" width="9.140625" style="193"/>
    <col min="14081" max="14081" width="33.85546875" style="193" customWidth="1"/>
    <col min="14082" max="14082" width="10.5703125" style="193" customWidth="1"/>
    <col min="14083" max="14083" width="14.28515625" style="193" customWidth="1"/>
    <col min="14084" max="14084" width="12.140625" style="193" customWidth="1"/>
    <col min="14085" max="14085" width="13" style="193" customWidth="1"/>
    <col min="14086" max="14086" width="12.140625" style="193" customWidth="1"/>
    <col min="14087" max="14087" width="18" style="193" customWidth="1"/>
    <col min="14088" max="14088" width="14.7109375" style="193" customWidth="1"/>
    <col min="14089" max="14089" width="12.5703125" style="193" customWidth="1"/>
    <col min="14090" max="14090" width="12" style="193" customWidth="1"/>
    <col min="14091" max="14091" width="12.140625" style="193" customWidth="1"/>
    <col min="14092" max="14336" width="9.140625" style="193"/>
    <col min="14337" max="14337" width="33.85546875" style="193" customWidth="1"/>
    <col min="14338" max="14338" width="10.5703125" style="193" customWidth="1"/>
    <col min="14339" max="14339" width="14.28515625" style="193" customWidth="1"/>
    <col min="14340" max="14340" width="12.140625" style="193" customWidth="1"/>
    <col min="14341" max="14341" width="13" style="193" customWidth="1"/>
    <col min="14342" max="14342" width="12.140625" style="193" customWidth="1"/>
    <col min="14343" max="14343" width="18" style="193" customWidth="1"/>
    <col min="14344" max="14344" width="14.7109375" style="193" customWidth="1"/>
    <col min="14345" max="14345" width="12.5703125" style="193" customWidth="1"/>
    <col min="14346" max="14346" width="12" style="193" customWidth="1"/>
    <col min="14347" max="14347" width="12.140625" style="193" customWidth="1"/>
    <col min="14348" max="14592" width="9.140625" style="193"/>
    <col min="14593" max="14593" width="33.85546875" style="193" customWidth="1"/>
    <col min="14594" max="14594" width="10.5703125" style="193" customWidth="1"/>
    <col min="14595" max="14595" width="14.28515625" style="193" customWidth="1"/>
    <col min="14596" max="14596" width="12.140625" style="193" customWidth="1"/>
    <col min="14597" max="14597" width="13" style="193" customWidth="1"/>
    <col min="14598" max="14598" width="12.140625" style="193" customWidth="1"/>
    <col min="14599" max="14599" width="18" style="193" customWidth="1"/>
    <col min="14600" max="14600" width="14.7109375" style="193" customWidth="1"/>
    <col min="14601" max="14601" width="12.5703125" style="193" customWidth="1"/>
    <col min="14602" max="14602" width="12" style="193" customWidth="1"/>
    <col min="14603" max="14603" width="12.140625" style="193" customWidth="1"/>
    <col min="14604" max="14848" width="9.140625" style="193"/>
    <col min="14849" max="14849" width="33.85546875" style="193" customWidth="1"/>
    <col min="14850" max="14850" width="10.5703125" style="193" customWidth="1"/>
    <col min="14851" max="14851" width="14.28515625" style="193" customWidth="1"/>
    <col min="14852" max="14852" width="12.140625" style="193" customWidth="1"/>
    <col min="14853" max="14853" width="13" style="193" customWidth="1"/>
    <col min="14854" max="14854" width="12.140625" style="193" customWidth="1"/>
    <col min="14855" max="14855" width="18" style="193" customWidth="1"/>
    <col min="14856" max="14856" width="14.7109375" style="193" customWidth="1"/>
    <col min="14857" max="14857" width="12.5703125" style="193" customWidth="1"/>
    <col min="14858" max="14858" width="12" style="193" customWidth="1"/>
    <col min="14859" max="14859" width="12.140625" style="193" customWidth="1"/>
    <col min="14860" max="15104" width="9.140625" style="193"/>
    <col min="15105" max="15105" width="33.85546875" style="193" customWidth="1"/>
    <col min="15106" max="15106" width="10.5703125" style="193" customWidth="1"/>
    <col min="15107" max="15107" width="14.28515625" style="193" customWidth="1"/>
    <col min="15108" max="15108" width="12.140625" style="193" customWidth="1"/>
    <col min="15109" max="15109" width="13" style="193" customWidth="1"/>
    <col min="15110" max="15110" width="12.140625" style="193" customWidth="1"/>
    <col min="15111" max="15111" width="18" style="193" customWidth="1"/>
    <col min="15112" max="15112" width="14.7109375" style="193" customWidth="1"/>
    <col min="15113" max="15113" width="12.5703125" style="193" customWidth="1"/>
    <col min="15114" max="15114" width="12" style="193" customWidth="1"/>
    <col min="15115" max="15115" width="12.140625" style="193" customWidth="1"/>
    <col min="15116" max="15360" width="9.140625" style="193"/>
    <col min="15361" max="15361" width="33.85546875" style="193" customWidth="1"/>
    <col min="15362" max="15362" width="10.5703125" style="193" customWidth="1"/>
    <col min="15363" max="15363" width="14.28515625" style="193" customWidth="1"/>
    <col min="15364" max="15364" width="12.140625" style="193" customWidth="1"/>
    <col min="15365" max="15365" width="13" style="193" customWidth="1"/>
    <col min="15366" max="15366" width="12.140625" style="193" customWidth="1"/>
    <col min="15367" max="15367" width="18" style="193" customWidth="1"/>
    <col min="15368" max="15368" width="14.7109375" style="193" customWidth="1"/>
    <col min="15369" max="15369" width="12.5703125" style="193" customWidth="1"/>
    <col min="15370" max="15370" width="12" style="193" customWidth="1"/>
    <col min="15371" max="15371" width="12.140625" style="193" customWidth="1"/>
    <col min="15372" max="15616" width="9.140625" style="193"/>
    <col min="15617" max="15617" width="33.85546875" style="193" customWidth="1"/>
    <col min="15618" max="15618" width="10.5703125" style="193" customWidth="1"/>
    <col min="15619" max="15619" width="14.28515625" style="193" customWidth="1"/>
    <col min="15620" max="15620" width="12.140625" style="193" customWidth="1"/>
    <col min="15621" max="15621" width="13" style="193" customWidth="1"/>
    <col min="15622" max="15622" width="12.140625" style="193" customWidth="1"/>
    <col min="15623" max="15623" width="18" style="193" customWidth="1"/>
    <col min="15624" max="15624" width="14.7109375" style="193" customWidth="1"/>
    <col min="15625" max="15625" width="12.5703125" style="193" customWidth="1"/>
    <col min="15626" max="15626" width="12" style="193" customWidth="1"/>
    <col min="15627" max="15627" width="12.140625" style="193" customWidth="1"/>
    <col min="15628" max="15872" width="9.140625" style="193"/>
    <col min="15873" max="15873" width="33.85546875" style="193" customWidth="1"/>
    <col min="15874" max="15874" width="10.5703125" style="193" customWidth="1"/>
    <col min="15875" max="15875" width="14.28515625" style="193" customWidth="1"/>
    <col min="15876" max="15876" width="12.140625" style="193" customWidth="1"/>
    <col min="15877" max="15877" width="13" style="193" customWidth="1"/>
    <col min="15878" max="15878" width="12.140625" style="193" customWidth="1"/>
    <col min="15879" max="15879" width="18" style="193" customWidth="1"/>
    <col min="15880" max="15880" width="14.7109375" style="193" customWidth="1"/>
    <col min="15881" max="15881" width="12.5703125" style="193" customWidth="1"/>
    <col min="15882" max="15882" width="12" style="193" customWidth="1"/>
    <col min="15883" max="15883" width="12.140625" style="193" customWidth="1"/>
    <col min="15884" max="16128" width="9.140625" style="193"/>
    <col min="16129" max="16129" width="33.85546875" style="193" customWidth="1"/>
    <col min="16130" max="16130" width="10.5703125" style="193" customWidth="1"/>
    <col min="16131" max="16131" width="14.28515625" style="193" customWidth="1"/>
    <col min="16132" max="16132" width="12.140625" style="193" customWidth="1"/>
    <col min="16133" max="16133" width="13" style="193" customWidth="1"/>
    <col min="16134" max="16134" width="12.140625" style="193" customWidth="1"/>
    <col min="16135" max="16135" width="18" style="193" customWidth="1"/>
    <col min="16136" max="16136" width="14.7109375" style="193" customWidth="1"/>
    <col min="16137" max="16137" width="12.5703125" style="193" customWidth="1"/>
    <col min="16138" max="16138" width="12" style="193" customWidth="1"/>
    <col min="16139" max="16139" width="12.140625" style="193" customWidth="1"/>
    <col min="16140" max="16384" width="9.140625" style="193"/>
  </cols>
  <sheetData>
    <row r="1" spans="1:15" ht="20.25" customHeight="1" x14ac:dyDescent="0.25">
      <c r="A1" s="343" t="s">
        <v>116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211"/>
      <c r="M1" s="211"/>
    </row>
    <row r="2" spans="1:15" s="194" customFormat="1" ht="23.25" customHeight="1" x14ac:dyDescent="0.2">
      <c r="A2" s="343" t="s">
        <v>124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5" s="194" customFormat="1" ht="18.75" customHeight="1" x14ac:dyDescent="0.25">
      <c r="C3" s="195"/>
      <c r="D3" s="195"/>
      <c r="E3" s="195"/>
      <c r="G3" s="195"/>
      <c r="H3" s="195"/>
      <c r="I3" s="196"/>
      <c r="J3" s="197"/>
      <c r="K3" s="194" t="s">
        <v>93</v>
      </c>
    </row>
    <row r="4" spans="1:15" s="198" customFormat="1" ht="24" customHeight="1" x14ac:dyDescent="0.2">
      <c r="A4" s="344"/>
      <c r="B4" s="342" t="s">
        <v>6</v>
      </c>
      <c r="C4" s="342" t="s">
        <v>19</v>
      </c>
      <c r="D4" s="342" t="s">
        <v>94</v>
      </c>
      <c r="E4" s="342" t="s">
        <v>95</v>
      </c>
      <c r="F4" s="342" t="s">
        <v>96</v>
      </c>
      <c r="G4" s="342" t="s">
        <v>20</v>
      </c>
      <c r="H4" s="342" t="s">
        <v>115</v>
      </c>
      <c r="I4" s="342" t="s">
        <v>14</v>
      </c>
      <c r="J4" s="341" t="s">
        <v>97</v>
      </c>
      <c r="K4" s="342" t="s">
        <v>15</v>
      </c>
    </row>
    <row r="5" spans="1:15" s="199" customFormat="1" ht="30.75" customHeight="1" x14ac:dyDescent="0.2">
      <c r="A5" s="345"/>
      <c r="B5" s="342"/>
      <c r="C5" s="342"/>
      <c r="D5" s="342"/>
      <c r="E5" s="342"/>
      <c r="F5" s="342"/>
      <c r="G5" s="342"/>
      <c r="H5" s="342"/>
      <c r="I5" s="342"/>
      <c r="J5" s="341"/>
      <c r="K5" s="342"/>
    </row>
    <row r="6" spans="1:15" s="199" customFormat="1" ht="42.75" customHeight="1" x14ac:dyDescent="0.2">
      <c r="A6" s="345"/>
      <c r="B6" s="342"/>
      <c r="C6" s="342"/>
      <c r="D6" s="342"/>
      <c r="E6" s="342"/>
      <c r="F6" s="342"/>
      <c r="G6" s="342"/>
      <c r="H6" s="342"/>
      <c r="I6" s="342"/>
      <c r="J6" s="341"/>
      <c r="K6" s="342"/>
    </row>
    <row r="7" spans="1:15" s="201" customFormat="1" ht="11.25" x14ac:dyDescent="0.2">
      <c r="A7" s="200" t="s">
        <v>3</v>
      </c>
      <c r="B7" s="200">
        <v>1</v>
      </c>
      <c r="C7" s="200">
        <v>2</v>
      </c>
      <c r="D7" s="200">
        <v>3</v>
      </c>
      <c r="E7" s="200">
        <v>4</v>
      </c>
      <c r="F7" s="200">
        <v>5</v>
      </c>
      <c r="G7" s="200">
        <v>6</v>
      </c>
      <c r="H7" s="200">
        <v>7</v>
      </c>
      <c r="I7" s="200">
        <v>8</v>
      </c>
      <c r="J7" s="200">
        <v>9</v>
      </c>
      <c r="K7" s="200">
        <v>10</v>
      </c>
    </row>
    <row r="8" spans="1:15" s="203" customFormat="1" ht="18.75" x14ac:dyDescent="0.25">
      <c r="A8" s="202" t="s">
        <v>43</v>
      </c>
      <c r="B8" s="229">
        <f>SUM(B9:B26)</f>
        <v>25526</v>
      </c>
      <c r="C8" s="229">
        <f t="shared" ref="C8:K8" si="0">SUM(C9:C26)</f>
        <v>13089</v>
      </c>
      <c r="D8" s="229">
        <f t="shared" si="0"/>
        <v>7607</v>
      </c>
      <c r="E8" s="229">
        <f t="shared" si="0"/>
        <v>4973</v>
      </c>
      <c r="F8" s="229">
        <f t="shared" si="0"/>
        <v>1381</v>
      </c>
      <c r="G8" s="229">
        <f t="shared" si="0"/>
        <v>873</v>
      </c>
      <c r="H8" s="229">
        <f t="shared" si="0"/>
        <v>12818</v>
      </c>
      <c r="I8" s="229">
        <f t="shared" si="0"/>
        <v>2965</v>
      </c>
      <c r="J8" s="229">
        <f t="shared" si="0"/>
        <v>2471</v>
      </c>
      <c r="K8" s="229">
        <f t="shared" si="0"/>
        <v>2186</v>
      </c>
    </row>
    <row r="9" spans="1:15" ht="18.75" x14ac:dyDescent="0.3">
      <c r="A9" s="184" t="s">
        <v>98</v>
      </c>
      <c r="B9" s="204">
        <v>932</v>
      </c>
      <c r="C9" s="205">
        <v>782</v>
      </c>
      <c r="D9" s="206">
        <v>497</v>
      </c>
      <c r="E9" s="205">
        <v>386</v>
      </c>
      <c r="F9" s="205">
        <v>137</v>
      </c>
      <c r="G9" s="206">
        <v>58</v>
      </c>
      <c r="H9" s="206">
        <v>761</v>
      </c>
      <c r="I9" s="206">
        <v>155</v>
      </c>
      <c r="J9" s="205">
        <v>147</v>
      </c>
      <c r="K9" s="205">
        <v>146</v>
      </c>
      <c r="O9" s="203"/>
    </row>
    <row r="10" spans="1:15" ht="18.75" x14ac:dyDescent="0.3">
      <c r="A10" s="184" t="s">
        <v>99</v>
      </c>
      <c r="B10" s="204">
        <v>443</v>
      </c>
      <c r="C10" s="205">
        <v>287</v>
      </c>
      <c r="D10" s="206">
        <v>179</v>
      </c>
      <c r="E10" s="205">
        <v>117</v>
      </c>
      <c r="F10" s="205">
        <v>66</v>
      </c>
      <c r="G10" s="206">
        <v>32</v>
      </c>
      <c r="H10" s="206">
        <v>284</v>
      </c>
      <c r="I10" s="206">
        <v>62</v>
      </c>
      <c r="J10" s="205">
        <v>58</v>
      </c>
      <c r="K10" s="205">
        <v>53</v>
      </c>
      <c r="O10" s="203"/>
    </row>
    <row r="11" spans="1:15" ht="18.75" x14ac:dyDescent="0.3">
      <c r="A11" s="184" t="s">
        <v>100</v>
      </c>
      <c r="B11" s="204">
        <v>291</v>
      </c>
      <c r="C11" s="207">
        <v>218</v>
      </c>
      <c r="D11" s="208">
        <v>137</v>
      </c>
      <c r="E11" s="207">
        <v>99</v>
      </c>
      <c r="F11" s="207">
        <v>35</v>
      </c>
      <c r="G11" s="208">
        <v>31</v>
      </c>
      <c r="H11" s="208">
        <v>216</v>
      </c>
      <c r="I11" s="208">
        <v>33</v>
      </c>
      <c r="J11" s="207">
        <v>29</v>
      </c>
      <c r="K11" s="207">
        <v>28</v>
      </c>
      <c r="O11" s="203"/>
    </row>
    <row r="12" spans="1:15" ht="18.75" x14ac:dyDescent="0.3">
      <c r="A12" s="184" t="s">
        <v>101</v>
      </c>
      <c r="B12" s="204">
        <v>900</v>
      </c>
      <c r="C12" s="207">
        <v>671</v>
      </c>
      <c r="D12" s="208">
        <v>359</v>
      </c>
      <c r="E12" s="207">
        <v>251</v>
      </c>
      <c r="F12" s="207">
        <v>96</v>
      </c>
      <c r="G12" s="208">
        <v>24</v>
      </c>
      <c r="H12" s="208">
        <v>657</v>
      </c>
      <c r="I12" s="208">
        <v>125</v>
      </c>
      <c r="J12" s="207">
        <v>120</v>
      </c>
      <c r="K12" s="207">
        <v>111</v>
      </c>
      <c r="O12" s="203"/>
    </row>
    <row r="13" spans="1:15" ht="18.75" x14ac:dyDescent="0.3">
      <c r="A13" s="184" t="s">
        <v>102</v>
      </c>
      <c r="B13" s="204">
        <v>383</v>
      </c>
      <c r="C13" s="207">
        <v>306</v>
      </c>
      <c r="D13" s="208">
        <v>194</v>
      </c>
      <c r="E13" s="207">
        <v>132</v>
      </c>
      <c r="F13" s="207">
        <v>55</v>
      </c>
      <c r="G13" s="208">
        <v>4</v>
      </c>
      <c r="H13" s="208">
        <v>305</v>
      </c>
      <c r="I13" s="208">
        <v>59</v>
      </c>
      <c r="J13" s="207">
        <v>58</v>
      </c>
      <c r="K13" s="207">
        <v>49</v>
      </c>
      <c r="O13" s="203"/>
    </row>
    <row r="14" spans="1:15" ht="18.75" x14ac:dyDescent="0.3">
      <c r="A14" s="184" t="s">
        <v>103</v>
      </c>
      <c r="B14" s="204">
        <v>1186</v>
      </c>
      <c r="C14" s="207">
        <v>765</v>
      </c>
      <c r="D14" s="208">
        <v>473</v>
      </c>
      <c r="E14" s="207">
        <v>310</v>
      </c>
      <c r="F14" s="207">
        <v>74</v>
      </c>
      <c r="G14" s="208">
        <v>14</v>
      </c>
      <c r="H14" s="208">
        <v>752</v>
      </c>
      <c r="I14" s="208">
        <v>209</v>
      </c>
      <c r="J14" s="207">
        <v>164</v>
      </c>
      <c r="K14" s="207">
        <v>153</v>
      </c>
      <c r="O14" s="203"/>
    </row>
    <row r="15" spans="1:15" ht="18.75" x14ac:dyDescent="0.3">
      <c r="A15" s="184" t="s">
        <v>104</v>
      </c>
      <c r="B15" s="204">
        <v>665</v>
      </c>
      <c r="C15" s="207">
        <v>372</v>
      </c>
      <c r="D15" s="208">
        <v>150</v>
      </c>
      <c r="E15" s="207">
        <v>132</v>
      </c>
      <c r="F15" s="207">
        <v>67</v>
      </c>
      <c r="G15" s="208">
        <v>13</v>
      </c>
      <c r="H15" s="208">
        <v>370</v>
      </c>
      <c r="I15" s="208">
        <v>60</v>
      </c>
      <c r="J15" s="207">
        <v>57</v>
      </c>
      <c r="K15" s="207">
        <v>55</v>
      </c>
      <c r="O15" s="203"/>
    </row>
    <row r="16" spans="1:15" ht="18.75" x14ac:dyDescent="0.3">
      <c r="A16" s="184" t="s">
        <v>105</v>
      </c>
      <c r="B16" s="204">
        <v>1071</v>
      </c>
      <c r="C16" s="207">
        <v>608</v>
      </c>
      <c r="D16" s="208">
        <v>385</v>
      </c>
      <c r="E16" s="207">
        <v>258</v>
      </c>
      <c r="F16" s="207">
        <v>114</v>
      </c>
      <c r="G16" s="208">
        <v>43</v>
      </c>
      <c r="H16" s="208">
        <v>600</v>
      </c>
      <c r="I16" s="208">
        <v>128</v>
      </c>
      <c r="J16" s="207">
        <v>102</v>
      </c>
      <c r="K16" s="207">
        <v>94</v>
      </c>
      <c r="O16" s="203"/>
    </row>
    <row r="17" spans="1:15" ht="18.75" x14ac:dyDescent="0.3">
      <c r="A17" s="184" t="s">
        <v>106</v>
      </c>
      <c r="B17" s="204">
        <v>1741</v>
      </c>
      <c r="C17" s="207">
        <v>619</v>
      </c>
      <c r="D17" s="208">
        <v>408</v>
      </c>
      <c r="E17" s="207">
        <v>275</v>
      </c>
      <c r="F17" s="207">
        <v>72</v>
      </c>
      <c r="G17" s="208">
        <v>15</v>
      </c>
      <c r="H17" s="208">
        <v>594</v>
      </c>
      <c r="I17" s="208">
        <v>94</v>
      </c>
      <c r="J17" s="207">
        <v>67</v>
      </c>
      <c r="K17" s="207">
        <v>63</v>
      </c>
      <c r="O17" s="203"/>
    </row>
    <row r="18" spans="1:15" ht="18.75" x14ac:dyDescent="0.3">
      <c r="A18" s="184" t="s">
        <v>107</v>
      </c>
      <c r="B18" s="204">
        <v>713</v>
      </c>
      <c r="C18" s="207">
        <v>459</v>
      </c>
      <c r="D18" s="208">
        <v>327</v>
      </c>
      <c r="E18" s="207">
        <v>213</v>
      </c>
      <c r="F18" s="207">
        <v>124</v>
      </c>
      <c r="G18" s="208">
        <v>146</v>
      </c>
      <c r="H18" s="208">
        <v>441</v>
      </c>
      <c r="I18" s="208">
        <v>96</v>
      </c>
      <c r="J18" s="207">
        <v>62</v>
      </c>
      <c r="K18" s="207">
        <v>53</v>
      </c>
      <c r="O18" s="203"/>
    </row>
    <row r="19" spans="1:15" ht="18.75" x14ac:dyDescent="0.3">
      <c r="A19" s="184" t="s">
        <v>108</v>
      </c>
      <c r="B19" s="204">
        <v>635</v>
      </c>
      <c r="C19" s="207">
        <v>554</v>
      </c>
      <c r="D19" s="208">
        <v>324</v>
      </c>
      <c r="E19" s="207">
        <v>264</v>
      </c>
      <c r="F19" s="207">
        <v>89</v>
      </c>
      <c r="G19" s="208">
        <v>41</v>
      </c>
      <c r="H19" s="208">
        <v>540</v>
      </c>
      <c r="I19" s="208">
        <v>95</v>
      </c>
      <c r="J19" s="207">
        <v>95</v>
      </c>
      <c r="K19" s="207">
        <v>86</v>
      </c>
      <c r="O19" s="203"/>
    </row>
    <row r="20" spans="1:15" ht="18.75" x14ac:dyDescent="0.3">
      <c r="A20" s="184" t="s">
        <v>109</v>
      </c>
      <c r="B20" s="204">
        <v>515</v>
      </c>
      <c r="C20" s="207">
        <v>374</v>
      </c>
      <c r="D20" s="208">
        <v>284</v>
      </c>
      <c r="E20" s="207">
        <v>221</v>
      </c>
      <c r="F20" s="207">
        <v>103</v>
      </c>
      <c r="G20" s="208">
        <v>71</v>
      </c>
      <c r="H20" s="208">
        <v>374</v>
      </c>
      <c r="I20" s="208">
        <v>57</v>
      </c>
      <c r="J20" s="207">
        <v>51</v>
      </c>
      <c r="K20" s="207">
        <v>48</v>
      </c>
      <c r="O20" s="203"/>
    </row>
    <row r="21" spans="1:15" ht="18.75" x14ac:dyDescent="0.3">
      <c r="A21" s="184" t="s">
        <v>110</v>
      </c>
      <c r="B21" s="204">
        <v>779</v>
      </c>
      <c r="C21" s="207">
        <v>694</v>
      </c>
      <c r="D21" s="208">
        <v>341</v>
      </c>
      <c r="E21" s="207">
        <v>279</v>
      </c>
      <c r="F21" s="207">
        <v>79</v>
      </c>
      <c r="G21" s="208">
        <v>86</v>
      </c>
      <c r="H21" s="208">
        <v>683</v>
      </c>
      <c r="I21" s="208">
        <v>187</v>
      </c>
      <c r="J21" s="207">
        <v>184</v>
      </c>
      <c r="K21" s="207">
        <v>125</v>
      </c>
      <c r="O21" s="203"/>
    </row>
    <row r="22" spans="1:15" ht="18.75" x14ac:dyDescent="0.3">
      <c r="A22" s="184" t="s">
        <v>111</v>
      </c>
      <c r="B22" s="204">
        <v>542</v>
      </c>
      <c r="C22" s="207">
        <v>336</v>
      </c>
      <c r="D22" s="208">
        <v>179</v>
      </c>
      <c r="E22" s="207">
        <v>130</v>
      </c>
      <c r="F22" s="207">
        <v>32</v>
      </c>
      <c r="G22" s="208">
        <v>7</v>
      </c>
      <c r="H22" s="208">
        <v>334</v>
      </c>
      <c r="I22" s="208">
        <v>92</v>
      </c>
      <c r="J22" s="207">
        <v>80</v>
      </c>
      <c r="K22" s="207">
        <v>65</v>
      </c>
      <c r="O22" s="203"/>
    </row>
    <row r="23" spans="1:15" ht="18.75" x14ac:dyDescent="0.3">
      <c r="A23" s="184" t="s">
        <v>112</v>
      </c>
      <c r="B23" s="204">
        <v>1428</v>
      </c>
      <c r="C23" s="207">
        <v>985</v>
      </c>
      <c r="D23" s="208">
        <v>561</v>
      </c>
      <c r="E23" s="207">
        <v>330</v>
      </c>
      <c r="F23" s="207">
        <v>44</v>
      </c>
      <c r="G23" s="208">
        <v>51</v>
      </c>
      <c r="H23" s="208">
        <v>975</v>
      </c>
      <c r="I23" s="208">
        <v>191</v>
      </c>
      <c r="J23" s="207">
        <v>170</v>
      </c>
      <c r="K23" s="207">
        <v>164</v>
      </c>
      <c r="O23" s="203"/>
    </row>
    <row r="24" spans="1:15" ht="18.75" x14ac:dyDescent="0.3">
      <c r="A24" s="184" t="s">
        <v>59</v>
      </c>
      <c r="B24" s="204">
        <v>5759</v>
      </c>
      <c r="C24" s="207">
        <v>1535</v>
      </c>
      <c r="D24" s="208">
        <v>917</v>
      </c>
      <c r="E24" s="207">
        <v>564</v>
      </c>
      <c r="F24" s="207">
        <v>143</v>
      </c>
      <c r="G24" s="208">
        <v>65</v>
      </c>
      <c r="H24" s="208">
        <v>1492</v>
      </c>
      <c r="I24" s="208">
        <v>382</v>
      </c>
      <c r="J24" s="207">
        <v>278</v>
      </c>
      <c r="K24" s="207">
        <v>241</v>
      </c>
      <c r="O24" s="203"/>
    </row>
    <row r="25" spans="1:15" ht="18.75" x14ac:dyDescent="0.3">
      <c r="A25" s="184" t="s">
        <v>113</v>
      </c>
      <c r="B25" s="204">
        <v>5862</v>
      </c>
      <c r="C25" s="207">
        <v>2674</v>
      </c>
      <c r="D25" s="208">
        <v>1366</v>
      </c>
      <c r="E25" s="207">
        <v>755</v>
      </c>
      <c r="F25" s="207">
        <v>42</v>
      </c>
      <c r="G25" s="208">
        <v>141</v>
      </c>
      <c r="H25" s="208">
        <v>2610</v>
      </c>
      <c r="I25" s="208">
        <v>735</v>
      </c>
      <c r="J25" s="207">
        <v>585</v>
      </c>
      <c r="K25" s="207">
        <v>533</v>
      </c>
      <c r="O25" s="203"/>
    </row>
    <row r="26" spans="1:15" ht="18.75" x14ac:dyDescent="0.3">
      <c r="A26" s="184" t="s">
        <v>114</v>
      </c>
      <c r="B26" s="204">
        <v>1681</v>
      </c>
      <c r="C26" s="207">
        <v>850</v>
      </c>
      <c r="D26" s="208">
        <v>526</v>
      </c>
      <c r="E26" s="207">
        <v>257</v>
      </c>
      <c r="F26" s="207">
        <v>9</v>
      </c>
      <c r="G26" s="208">
        <v>31</v>
      </c>
      <c r="H26" s="208">
        <v>830</v>
      </c>
      <c r="I26" s="208">
        <v>205</v>
      </c>
      <c r="J26" s="207">
        <v>164</v>
      </c>
      <c r="K26" s="207">
        <v>119</v>
      </c>
      <c r="O26" s="203"/>
    </row>
    <row r="27" spans="1:15" ht="24.6" customHeight="1" x14ac:dyDescent="0.25">
      <c r="H27" s="209"/>
      <c r="I27" s="210"/>
    </row>
  </sheetData>
  <mergeCells count="13"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70" zoomScaleNormal="70" zoomScaleSheetLayoutView="80" workbookViewId="0">
      <selection activeCell="M17" sqref="M17"/>
    </sheetView>
  </sheetViews>
  <sheetFormatPr defaultColWidth="8" defaultRowHeight="12.75" x14ac:dyDescent="0.2"/>
  <cols>
    <col min="1" max="1" width="54.5703125" style="101" customWidth="1"/>
    <col min="2" max="3" width="14.5703125" style="17" customWidth="1"/>
    <col min="4" max="4" width="8.7109375" style="101" customWidth="1"/>
    <col min="5" max="5" width="11.85546875" style="101" customWidth="1"/>
    <col min="6" max="7" width="14.5703125" style="101" customWidth="1"/>
    <col min="8" max="8" width="8.85546875" style="101" customWidth="1"/>
    <col min="9" max="9" width="10.85546875" style="101" customWidth="1"/>
    <col min="10" max="10" width="8" style="17"/>
    <col min="11" max="11" width="16.5703125" style="364" customWidth="1"/>
    <col min="12" max="12" width="15.5703125" style="364" customWidth="1"/>
    <col min="13" max="15" width="8" style="17"/>
    <col min="16" max="16384" width="8" style="101"/>
  </cols>
  <sheetData>
    <row r="1" spans="1:15" ht="27" customHeight="1" x14ac:dyDescent="0.2">
      <c r="F1" s="246"/>
      <c r="G1" s="246"/>
      <c r="H1" s="246"/>
      <c r="I1" s="246"/>
    </row>
    <row r="2" spans="1:15" ht="27" customHeight="1" x14ac:dyDescent="0.2">
      <c r="A2" s="346" t="s">
        <v>73</v>
      </c>
      <c r="B2" s="346"/>
      <c r="C2" s="346"/>
      <c r="D2" s="346"/>
      <c r="E2" s="346"/>
      <c r="F2" s="346"/>
      <c r="G2" s="346"/>
      <c r="H2" s="346"/>
      <c r="I2" s="346"/>
    </row>
    <row r="3" spans="1:15" ht="23.25" customHeight="1" x14ac:dyDescent="0.2">
      <c r="A3" s="347" t="s">
        <v>28</v>
      </c>
      <c r="B3" s="346"/>
      <c r="C3" s="346"/>
      <c r="D3" s="346"/>
      <c r="E3" s="346"/>
      <c r="F3" s="346"/>
      <c r="G3" s="346"/>
      <c r="H3" s="346"/>
      <c r="I3" s="346"/>
    </row>
    <row r="4" spans="1:15" ht="13.5" customHeight="1" x14ac:dyDescent="0.2">
      <c r="A4" s="348"/>
      <c r="B4" s="348"/>
      <c r="C4" s="348"/>
      <c r="D4" s="348"/>
      <c r="E4" s="348"/>
    </row>
    <row r="5" spans="1:15" s="91" customFormat="1" ht="27" customHeight="1" x14ac:dyDescent="0.25">
      <c r="A5" s="252" t="s">
        <v>0</v>
      </c>
      <c r="B5" s="350" t="s">
        <v>29</v>
      </c>
      <c r="C5" s="351"/>
      <c r="D5" s="351"/>
      <c r="E5" s="352"/>
      <c r="F5" s="350" t="s">
        <v>30</v>
      </c>
      <c r="G5" s="351"/>
      <c r="H5" s="351"/>
      <c r="I5" s="352"/>
      <c r="J5" s="173"/>
      <c r="K5" s="365"/>
      <c r="L5" s="365"/>
      <c r="M5" s="173"/>
      <c r="N5" s="173"/>
      <c r="O5" s="173"/>
    </row>
    <row r="6" spans="1:15" s="91" customFormat="1" ht="23.25" customHeight="1" x14ac:dyDescent="0.25">
      <c r="A6" s="349"/>
      <c r="B6" s="248" t="s">
        <v>125</v>
      </c>
      <c r="C6" s="248" t="s">
        <v>130</v>
      </c>
      <c r="D6" s="250" t="s">
        <v>1</v>
      </c>
      <c r="E6" s="251"/>
      <c r="F6" s="248" t="s">
        <v>125</v>
      </c>
      <c r="G6" s="248" t="s">
        <v>130</v>
      </c>
      <c r="H6" s="250" t="s">
        <v>1</v>
      </c>
      <c r="I6" s="251"/>
      <c r="J6" s="173"/>
      <c r="K6" s="365"/>
      <c r="L6" s="365"/>
      <c r="M6" s="173"/>
      <c r="N6" s="173"/>
      <c r="O6" s="173"/>
    </row>
    <row r="7" spans="1:15" s="91" customFormat="1" ht="36.75" customHeight="1" x14ac:dyDescent="0.25">
      <c r="A7" s="253"/>
      <c r="B7" s="249"/>
      <c r="C7" s="249"/>
      <c r="D7" s="4" t="s">
        <v>2</v>
      </c>
      <c r="E7" s="5" t="s">
        <v>69</v>
      </c>
      <c r="F7" s="249"/>
      <c r="G7" s="249"/>
      <c r="H7" s="4" t="s">
        <v>2</v>
      </c>
      <c r="I7" s="5" t="s">
        <v>69</v>
      </c>
      <c r="J7" s="173"/>
      <c r="K7" s="365"/>
      <c r="L7" s="365"/>
      <c r="M7" s="173"/>
      <c r="N7" s="173"/>
      <c r="O7" s="173"/>
    </row>
    <row r="8" spans="1:15" s="102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242"/>
      <c r="K8" s="366"/>
      <c r="L8" s="366"/>
      <c r="M8" s="242"/>
      <c r="N8" s="242"/>
      <c r="O8" s="242"/>
    </row>
    <row r="9" spans="1:15" s="102" customFormat="1" ht="27" customHeight="1" x14ac:dyDescent="0.25">
      <c r="A9" s="103" t="s">
        <v>37</v>
      </c>
      <c r="B9" s="121">
        <v>35552</v>
      </c>
      <c r="C9" s="121">
        <v>33346</v>
      </c>
      <c r="D9" s="111">
        <f>C9/B9*100</f>
        <v>93.795004500450034</v>
      </c>
      <c r="E9" s="136">
        <f>C9-B9</f>
        <v>-2206</v>
      </c>
      <c r="F9" s="121">
        <v>24569</v>
      </c>
      <c r="G9" s="121">
        <v>24312</v>
      </c>
      <c r="H9" s="111">
        <f>G9/F9*100</f>
        <v>98.953966380398057</v>
      </c>
      <c r="I9" s="136">
        <f>G9-F9</f>
        <v>-257</v>
      </c>
      <c r="J9" s="244"/>
      <c r="K9" s="367">
        <f>B9+F9</f>
        <v>60121</v>
      </c>
      <c r="L9" s="367">
        <f>C9+G9</f>
        <v>57658</v>
      </c>
      <c r="M9" s="242"/>
      <c r="N9" s="243"/>
      <c r="O9" s="243"/>
    </row>
    <row r="10" spans="1:15" s="91" customFormat="1" ht="26.25" customHeight="1" x14ac:dyDescent="0.25">
      <c r="A10" s="103" t="s">
        <v>38</v>
      </c>
      <c r="B10" s="121">
        <v>19229</v>
      </c>
      <c r="C10" s="121">
        <v>18118</v>
      </c>
      <c r="D10" s="111">
        <f t="shared" ref="D10:D14" si="0">C10/B10*100</f>
        <v>94.222268448697278</v>
      </c>
      <c r="E10" s="136">
        <f t="shared" ref="E10:E14" si="1">C10-B10</f>
        <v>-1111</v>
      </c>
      <c r="F10" s="121">
        <v>14724</v>
      </c>
      <c r="G10" s="121">
        <v>15092</v>
      </c>
      <c r="H10" s="111">
        <f t="shared" ref="H10:H14" si="2">G10/F10*100</f>
        <v>102.49932083672914</v>
      </c>
      <c r="I10" s="136">
        <f t="shared" ref="I10:I14" si="3">G10-F10</f>
        <v>368</v>
      </c>
      <c r="J10" s="244"/>
      <c r="K10" s="367">
        <f t="shared" ref="K10:K21" si="4">B10+F10</f>
        <v>33953</v>
      </c>
      <c r="L10" s="367">
        <f t="shared" ref="L10:L21" si="5">C10+G10</f>
        <v>33210</v>
      </c>
      <c r="M10" s="173"/>
      <c r="N10" s="243"/>
      <c r="O10" s="243"/>
    </row>
    <row r="11" spans="1:15" s="91" customFormat="1" ht="41.25" customHeight="1" x14ac:dyDescent="0.25">
      <c r="A11" s="104" t="s">
        <v>39</v>
      </c>
      <c r="B11" s="121">
        <v>10696</v>
      </c>
      <c r="C11" s="121">
        <v>8862</v>
      </c>
      <c r="D11" s="111">
        <f t="shared" si="0"/>
        <v>82.853403141361255</v>
      </c>
      <c r="E11" s="136">
        <f t="shared" si="1"/>
        <v>-1834</v>
      </c>
      <c r="F11" s="121">
        <v>8458</v>
      </c>
      <c r="G11" s="121">
        <v>7247</v>
      </c>
      <c r="H11" s="111">
        <f t="shared" si="2"/>
        <v>85.682194372192015</v>
      </c>
      <c r="I11" s="136">
        <f t="shared" si="3"/>
        <v>-1211</v>
      </c>
      <c r="J11" s="244"/>
      <c r="K11" s="367">
        <f t="shared" si="4"/>
        <v>19154</v>
      </c>
      <c r="L11" s="367">
        <f t="shared" si="5"/>
        <v>16109</v>
      </c>
      <c r="M11" s="173"/>
      <c r="N11" s="243"/>
      <c r="O11" s="243"/>
    </row>
    <row r="12" spans="1:15" s="91" customFormat="1" ht="26.25" customHeight="1" x14ac:dyDescent="0.25">
      <c r="A12" s="103" t="s">
        <v>40</v>
      </c>
      <c r="B12" s="121">
        <v>800</v>
      </c>
      <c r="C12" s="121">
        <v>745</v>
      </c>
      <c r="D12" s="111">
        <f t="shared" si="0"/>
        <v>93.125</v>
      </c>
      <c r="E12" s="136">
        <f t="shared" si="1"/>
        <v>-55</v>
      </c>
      <c r="F12" s="121">
        <v>1658</v>
      </c>
      <c r="G12" s="121">
        <v>1558</v>
      </c>
      <c r="H12" s="111">
        <f t="shared" si="2"/>
        <v>93.968636911942099</v>
      </c>
      <c r="I12" s="136">
        <f t="shared" si="3"/>
        <v>-100</v>
      </c>
      <c r="J12" s="244"/>
      <c r="K12" s="367">
        <f t="shared" si="4"/>
        <v>2458</v>
      </c>
      <c r="L12" s="367">
        <f t="shared" si="5"/>
        <v>2303</v>
      </c>
      <c r="M12" s="173"/>
      <c r="N12" s="243"/>
      <c r="O12" s="243"/>
    </row>
    <row r="13" spans="1:15" s="91" customFormat="1" ht="42.75" customHeight="1" x14ac:dyDescent="0.25">
      <c r="A13" s="103" t="s">
        <v>31</v>
      </c>
      <c r="B13" s="121">
        <v>2790</v>
      </c>
      <c r="C13" s="121">
        <v>1696</v>
      </c>
      <c r="D13" s="111">
        <f t="shared" si="0"/>
        <v>60.788530465949819</v>
      </c>
      <c r="E13" s="136">
        <f t="shared" si="1"/>
        <v>-1094</v>
      </c>
      <c r="F13" s="121">
        <v>2242</v>
      </c>
      <c r="G13" s="121">
        <v>1298</v>
      </c>
      <c r="H13" s="111">
        <f t="shared" si="2"/>
        <v>57.894736842105267</v>
      </c>
      <c r="I13" s="136">
        <f t="shared" si="3"/>
        <v>-944</v>
      </c>
      <c r="J13" s="244"/>
      <c r="K13" s="367">
        <f t="shared" si="4"/>
        <v>5032</v>
      </c>
      <c r="L13" s="367">
        <f t="shared" si="5"/>
        <v>2994</v>
      </c>
      <c r="M13" s="173"/>
      <c r="N13" s="243"/>
      <c r="O13" s="243"/>
    </row>
    <row r="14" spans="1:15" s="91" customFormat="1" ht="42" customHeight="1" x14ac:dyDescent="0.25">
      <c r="A14" s="103" t="s">
        <v>42</v>
      </c>
      <c r="B14" s="121">
        <v>18179</v>
      </c>
      <c r="C14" s="121">
        <v>17697</v>
      </c>
      <c r="D14" s="111">
        <f t="shared" si="0"/>
        <v>97.348589031299852</v>
      </c>
      <c r="E14" s="136">
        <f t="shared" si="1"/>
        <v>-482</v>
      </c>
      <c r="F14" s="121">
        <v>14142</v>
      </c>
      <c r="G14" s="121">
        <v>14818</v>
      </c>
      <c r="H14" s="111">
        <f t="shared" si="2"/>
        <v>104.78008768208173</v>
      </c>
      <c r="I14" s="136">
        <f t="shared" si="3"/>
        <v>676</v>
      </c>
      <c r="J14" s="244"/>
      <c r="K14" s="367">
        <f t="shared" si="4"/>
        <v>32321</v>
      </c>
      <c r="L14" s="367">
        <f t="shared" si="5"/>
        <v>32515</v>
      </c>
      <c r="M14" s="173"/>
      <c r="N14" s="243"/>
      <c r="O14" s="243"/>
    </row>
    <row r="15" spans="1:15" s="91" customFormat="1" ht="12.75" customHeight="1" x14ac:dyDescent="0.25">
      <c r="A15" s="254" t="s">
        <v>4</v>
      </c>
      <c r="B15" s="255"/>
      <c r="C15" s="255"/>
      <c r="D15" s="255"/>
      <c r="E15" s="255"/>
      <c r="F15" s="255"/>
      <c r="G15" s="255"/>
      <c r="H15" s="255"/>
      <c r="I15" s="255"/>
      <c r="J15" s="173"/>
      <c r="K15" s="367"/>
      <c r="L15" s="367"/>
      <c r="M15" s="173"/>
      <c r="N15" s="173"/>
      <c r="O15" s="173"/>
    </row>
    <row r="16" spans="1:15" s="91" customFormat="1" ht="18" customHeight="1" x14ac:dyDescent="0.25">
      <c r="A16" s="256"/>
      <c r="B16" s="257"/>
      <c r="C16" s="257"/>
      <c r="D16" s="257"/>
      <c r="E16" s="257"/>
      <c r="F16" s="257"/>
      <c r="G16" s="257"/>
      <c r="H16" s="257"/>
      <c r="I16" s="257"/>
      <c r="J16" s="173"/>
      <c r="K16" s="367"/>
      <c r="L16" s="367"/>
      <c r="M16" s="173"/>
      <c r="N16" s="173"/>
      <c r="O16" s="173"/>
    </row>
    <row r="17" spans="1:15" s="91" customFormat="1" ht="20.25" customHeight="1" x14ac:dyDescent="0.25">
      <c r="A17" s="252" t="s">
        <v>0</v>
      </c>
      <c r="B17" s="252" t="s">
        <v>134</v>
      </c>
      <c r="C17" s="252" t="s">
        <v>133</v>
      </c>
      <c r="D17" s="250" t="s">
        <v>1</v>
      </c>
      <c r="E17" s="251"/>
      <c r="F17" s="258" t="s">
        <v>134</v>
      </c>
      <c r="G17" s="258" t="s">
        <v>133</v>
      </c>
      <c r="H17" s="250" t="s">
        <v>1</v>
      </c>
      <c r="I17" s="251"/>
      <c r="J17" s="173"/>
      <c r="K17" s="367"/>
      <c r="L17" s="367"/>
      <c r="M17" s="173"/>
      <c r="N17" s="173"/>
      <c r="O17" s="173"/>
    </row>
    <row r="18" spans="1:15" ht="37.5" customHeight="1" x14ac:dyDescent="0.2">
      <c r="A18" s="253"/>
      <c r="B18" s="253"/>
      <c r="C18" s="253"/>
      <c r="D18" s="20" t="s">
        <v>2</v>
      </c>
      <c r="E18" s="5" t="s">
        <v>68</v>
      </c>
      <c r="F18" s="258"/>
      <c r="G18" s="258"/>
      <c r="H18" s="20" t="s">
        <v>2</v>
      </c>
      <c r="I18" s="5" t="s">
        <v>64</v>
      </c>
      <c r="K18" s="367"/>
      <c r="L18" s="367"/>
    </row>
    <row r="19" spans="1:15" ht="26.25" customHeight="1" x14ac:dyDescent="0.2">
      <c r="A19" s="103" t="s">
        <v>119</v>
      </c>
      <c r="B19" s="122" t="s">
        <v>117</v>
      </c>
      <c r="C19" s="122">
        <v>4489</v>
      </c>
      <c r="D19" s="230" t="s">
        <v>117</v>
      </c>
      <c r="E19" s="230" t="s">
        <v>117</v>
      </c>
      <c r="F19" s="134" t="s">
        <v>117</v>
      </c>
      <c r="G19" s="134">
        <v>3801</v>
      </c>
      <c r="H19" s="231" t="s">
        <v>117</v>
      </c>
      <c r="I19" s="231" t="s">
        <v>117</v>
      </c>
      <c r="J19" s="18"/>
      <c r="K19" s="367"/>
      <c r="L19" s="367">
        <f t="shared" si="5"/>
        <v>8290</v>
      </c>
    </row>
    <row r="20" spans="1:15" ht="21.75" customHeight="1" x14ac:dyDescent="0.2">
      <c r="A20" s="1" t="s">
        <v>38</v>
      </c>
      <c r="B20" s="122">
        <v>7395</v>
      </c>
      <c r="C20" s="122">
        <v>3847</v>
      </c>
      <c r="D20" s="112">
        <f t="shared" ref="D20:D21" si="6">C20/B20*100</f>
        <v>52.021636240703174</v>
      </c>
      <c r="E20" s="137">
        <f t="shared" ref="E20:E21" si="7">C20-B20</f>
        <v>-3548</v>
      </c>
      <c r="F20" s="134">
        <v>5071</v>
      </c>
      <c r="G20" s="134">
        <v>3366</v>
      </c>
      <c r="H20" s="105">
        <f t="shared" ref="H20:H21" si="8">G20/F20*100</f>
        <v>66.377440347071584</v>
      </c>
      <c r="I20" s="138">
        <f t="shared" ref="I20:I21" si="9">G20-F20</f>
        <v>-1705</v>
      </c>
      <c r="J20" s="18"/>
      <c r="K20" s="367">
        <f t="shared" si="4"/>
        <v>12466</v>
      </c>
      <c r="L20" s="367">
        <f t="shared" si="5"/>
        <v>7213</v>
      </c>
    </row>
    <row r="21" spans="1:15" ht="24.75" customHeight="1" x14ac:dyDescent="0.2">
      <c r="A21" s="1" t="s">
        <v>41</v>
      </c>
      <c r="B21" s="122">
        <v>6463</v>
      </c>
      <c r="C21" s="122">
        <v>3271</v>
      </c>
      <c r="D21" s="112">
        <f t="shared" si="6"/>
        <v>50.611171282686065</v>
      </c>
      <c r="E21" s="137">
        <f t="shared" si="7"/>
        <v>-3192</v>
      </c>
      <c r="F21" s="134">
        <v>4701</v>
      </c>
      <c r="G21" s="134">
        <v>2988</v>
      </c>
      <c r="H21" s="105">
        <f t="shared" si="8"/>
        <v>63.560944479897898</v>
      </c>
      <c r="I21" s="138">
        <f t="shared" si="9"/>
        <v>-1713</v>
      </c>
      <c r="J21" s="18"/>
      <c r="K21" s="367">
        <f t="shared" si="4"/>
        <v>11164</v>
      </c>
      <c r="L21" s="367">
        <f t="shared" si="5"/>
        <v>6259</v>
      </c>
    </row>
    <row r="22" spans="1:15" ht="38.25" customHeight="1" x14ac:dyDescent="0.2">
      <c r="A22" s="269" t="s">
        <v>118</v>
      </c>
      <c r="B22" s="269"/>
      <c r="C22" s="269"/>
      <c r="D22" s="269"/>
      <c r="E22" s="269"/>
      <c r="F22" s="269"/>
      <c r="G22" s="269"/>
      <c r="H22" s="269"/>
      <c r="I22" s="269"/>
    </row>
  </sheetData>
  <mergeCells count="22">
    <mergeCell ref="H6:I6"/>
    <mergeCell ref="B6:B7"/>
    <mergeCell ref="C6:C7"/>
    <mergeCell ref="D6:E6"/>
    <mergeCell ref="F6:F7"/>
    <mergeCell ref="G6:G7"/>
    <mergeCell ref="A22:I22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80" zoomScaleNormal="80" zoomScaleSheetLayoutView="90" workbookViewId="0">
      <selection activeCell="H21" sqref="H21"/>
    </sheetView>
  </sheetViews>
  <sheetFormatPr defaultColWidth="9.140625" defaultRowHeight="15.75" x14ac:dyDescent="0.25"/>
  <cols>
    <col min="1" max="1" width="22.7109375" style="90" customWidth="1"/>
    <col min="2" max="3" width="10.85546875" style="88" customWidth="1"/>
    <col min="4" max="4" width="6.85546875" style="88" customWidth="1"/>
    <col min="5" max="6" width="9.28515625" style="88" customWidth="1"/>
    <col min="7" max="7" width="7.42578125" style="88" customWidth="1"/>
    <col min="8" max="9" width="9.28515625" style="88" customWidth="1"/>
    <col min="10" max="10" width="7" style="88" customWidth="1"/>
    <col min="11" max="12" width="9.28515625" style="88" customWidth="1"/>
    <col min="13" max="13" width="7.42578125" style="88" customWidth="1"/>
    <col min="14" max="15" width="9.28515625" style="88" customWidth="1"/>
    <col min="16" max="16" width="7.85546875" style="88" customWidth="1"/>
    <col min="17" max="18" width="9.28515625" style="88" customWidth="1"/>
    <col min="19" max="19" width="7.85546875" style="88" customWidth="1"/>
    <col min="20" max="20" width="13.7109375" style="88" customWidth="1"/>
    <col min="21" max="22" width="9.28515625" style="88" customWidth="1"/>
    <col min="23" max="23" width="7.85546875" style="88" customWidth="1"/>
    <col min="24" max="25" width="9.28515625" style="88" customWidth="1"/>
    <col min="26" max="26" width="7.85546875" style="88" customWidth="1"/>
    <col min="27" max="16384" width="9.140625" style="89"/>
  </cols>
  <sheetData>
    <row r="1" spans="1:27" s="88" customFormat="1" ht="20.25" customHeight="1" x14ac:dyDescent="0.25">
      <c r="A1" s="144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27" s="146" customFormat="1" ht="20.45" customHeight="1" x14ac:dyDescent="0.3">
      <c r="A2" s="145"/>
      <c r="B2" s="360" t="s">
        <v>74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80"/>
      <c r="O2" s="80"/>
      <c r="P2" s="80"/>
      <c r="Q2" s="80"/>
      <c r="R2" s="80"/>
      <c r="S2" s="80"/>
      <c r="T2" s="80"/>
      <c r="U2" s="80"/>
      <c r="V2" s="80"/>
      <c r="W2" s="80"/>
      <c r="Z2" s="147" t="s">
        <v>21</v>
      </c>
    </row>
    <row r="3" spans="1:27" s="146" customFormat="1" ht="20.45" customHeight="1" x14ac:dyDescent="0.2">
      <c r="B3" s="360" t="s">
        <v>120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7" s="146" customFormat="1" ht="20.45" customHeight="1" x14ac:dyDescent="0.2">
      <c r="B4" s="360" t="s">
        <v>138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7" s="146" customFormat="1" ht="15" customHeight="1" x14ac:dyDescent="0.2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55" t="s">
        <v>5</v>
      </c>
      <c r="N5" s="83"/>
      <c r="O5" s="83"/>
      <c r="P5" s="83"/>
      <c r="Q5" s="83"/>
      <c r="R5" s="83"/>
      <c r="S5" s="82"/>
      <c r="T5" s="83"/>
      <c r="U5" s="83"/>
      <c r="V5" s="84"/>
      <c r="W5" s="82"/>
      <c r="Z5" s="55" t="s">
        <v>5</v>
      </c>
    </row>
    <row r="6" spans="1:27" s="149" customFormat="1" ht="21.6" customHeight="1" x14ac:dyDescent="0.2">
      <c r="A6" s="148"/>
      <c r="B6" s="354" t="s">
        <v>6</v>
      </c>
      <c r="C6" s="355"/>
      <c r="D6" s="356"/>
      <c r="E6" s="354" t="s">
        <v>22</v>
      </c>
      <c r="F6" s="355"/>
      <c r="G6" s="356"/>
      <c r="H6" s="361" t="s">
        <v>23</v>
      </c>
      <c r="I6" s="361"/>
      <c r="J6" s="361"/>
      <c r="K6" s="354" t="s">
        <v>13</v>
      </c>
      <c r="L6" s="355"/>
      <c r="M6" s="356"/>
      <c r="N6" s="354" t="s">
        <v>20</v>
      </c>
      <c r="O6" s="355"/>
      <c r="P6" s="355"/>
      <c r="Q6" s="354" t="s">
        <v>9</v>
      </c>
      <c r="R6" s="355"/>
      <c r="S6" s="356"/>
      <c r="T6" s="355" t="s">
        <v>14</v>
      </c>
      <c r="U6" s="354" t="s">
        <v>16</v>
      </c>
      <c r="V6" s="355"/>
      <c r="W6" s="355"/>
      <c r="X6" s="354" t="s">
        <v>15</v>
      </c>
      <c r="Y6" s="355"/>
      <c r="Z6" s="356"/>
      <c r="AA6" s="85"/>
    </row>
    <row r="7" spans="1:27" s="151" customFormat="1" ht="36.75" customHeight="1" x14ac:dyDescent="0.2">
      <c r="A7" s="150"/>
      <c r="B7" s="357"/>
      <c r="C7" s="358"/>
      <c r="D7" s="359"/>
      <c r="E7" s="357"/>
      <c r="F7" s="358"/>
      <c r="G7" s="359"/>
      <c r="H7" s="361"/>
      <c r="I7" s="361"/>
      <c r="J7" s="361"/>
      <c r="K7" s="357"/>
      <c r="L7" s="358"/>
      <c r="M7" s="359"/>
      <c r="N7" s="357"/>
      <c r="O7" s="358"/>
      <c r="P7" s="358"/>
      <c r="Q7" s="357"/>
      <c r="R7" s="358"/>
      <c r="S7" s="359"/>
      <c r="T7" s="358"/>
      <c r="U7" s="357"/>
      <c r="V7" s="358"/>
      <c r="W7" s="358"/>
      <c r="X7" s="357"/>
      <c r="Y7" s="358"/>
      <c r="Z7" s="359"/>
      <c r="AA7" s="85"/>
    </row>
    <row r="8" spans="1:27" s="142" customFormat="1" ht="25.15" customHeight="1" x14ac:dyDescent="0.2">
      <c r="A8" s="141"/>
      <c r="B8" s="363">
        <v>2020</v>
      </c>
      <c r="C8" s="363">
        <v>2021</v>
      </c>
      <c r="D8" s="139" t="s">
        <v>2</v>
      </c>
      <c r="E8" s="363">
        <v>2020</v>
      </c>
      <c r="F8" s="363">
        <v>2021</v>
      </c>
      <c r="G8" s="139" t="s">
        <v>2</v>
      </c>
      <c r="H8" s="363">
        <v>2020</v>
      </c>
      <c r="I8" s="363">
        <v>2021</v>
      </c>
      <c r="J8" s="139" t="s">
        <v>2</v>
      </c>
      <c r="K8" s="363">
        <v>2020</v>
      </c>
      <c r="L8" s="363">
        <v>2021</v>
      </c>
      <c r="M8" s="139" t="s">
        <v>2</v>
      </c>
      <c r="N8" s="363">
        <v>2020</v>
      </c>
      <c r="O8" s="363">
        <v>2021</v>
      </c>
      <c r="P8" s="139" t="s">
        <v>2</v>
      </c>
      <c r="Q8" s="363">
        <v>2020</v>
      </c>
      <c r="R8" s="363">
        <v>2021</v>
      </c>
      <c r="S8" s="139" t="s">
        <v>2</v>
      </c>
      <c r="T8" s="363">
        <v>2021</v>
      </c>
      <c r="U8" s="363">
        <v>2020</v>
      </c>
      <c r="V8" s="363">
        <v>2021</v>
      </c>
      <c r="W8" s="139" t="s">
        <v>2</v>
      </c>
      <c r="X8" s="363">
        <v>2020</v>
      </c>
      <c r="Y8" s="363">
        <v>2021</v>
      </c>
      <c r="Z8" s="139" t="s">
        <v>2</v>
      </c>
      <c r="AA8" s="140"/>
    </row>
    <row r="9" spans="1:27" s="149" customFormat="1" ht="12.75" customHeight="1" x14ac:dyDescent="0.2">
      <c r="A9" s="86" t="s">
        <v>3</v>
      </c>
      <c r="B9" s="86">
        <v>1</v>
      </c>
      <c r="C9" s="86">
        <v>2</v>
      </c>
      <c r="D9" s="86">
        <v>3</v>
      </c>
      <c r="E9" s="86">
        <v>4</v>
      </c>
      <c r="F9" s="86">
        <v>5</v>
      </c>
      <c r="G9" s="86">
        <v>6</v>
      </c>
      <c r="H9" s="86">
        <v>7</v>
      </c>
      <c r="I9" s="86">
        <v>8</v>
      </c>
      <c r="J9" s="86">
        <v>9</v>
      </c>
      <c r="K9" s="86">
        <v>13</v>
      </c>
      <c r="L9" s="86">
        <v>14</v>
      </c>
      <c r="M9" s="86">
        <v>15</v>
      </c>
      <c r="N9" s="86">
        <v>16</v>
      </c>
      <c r="O9" s="86">
        <v>17</v>
      </c>
      <c r="P9" s="86">
        <v>18</v>
      </c>
      <c r="Q9" s="86">
        <v>19</v>
      </c>
      <c r="R9" s="86">
        <v>20</v>
      </c>
      <c r="S9" s="86">
        <v>21</v>
      </c>
      <c r="T9" s="86">
        <v>22</v>
      </c>
      <c r="U9" s="86">
        <v>23</v>
      </c>
      <c r="V9" s="86">
        <v>24</v>
      </c>
      <c r="W9" s="86">
        <v>25</v>
      </c>
      <c r="X9" s="86">
        <v>26</v>
      </c>
      <c r="Y9" s="86">
        <v>27</v>
      </c>
      <c r="Z9" s="86">
        <v>28</v>
      </c>
      <c r="AA9" s="87"/>
    </row>
    <row r="10" spans="1:27" s="93" customFormat="1" ht="22.5" customHeight="1" x14ac:dyDescent="0.25">
      <c r="A10" s="221" t="s">
        <v>43</v>
      </c>
      <c r="B10" s="239">
        <f>SUM(B11:B28)</f>
        <v>35552</v>
      </c>
      <c r="C10" s="239">
        <f>SUM(C11:C28)</f>
        <v>33346</v>
      </c>
      <c r="D10" s="135">
        <f>C10/B10*100</f>
        <v>93.795004500450034</v>
      </c>
      <c r="E10" s="239">
        <f>SUM(E11:E28)</f>
        <v>19229</v>
      </c>
      <c r="F10" s="239">
        <f>SUM(F11:F28)</f>
        <v>18118</v>
      </c>
      <c r="G10" s="135">
        <f>F10/E10*100</f>
        <v>94.222268448697278</v>
      </c>
      <c r="H10" s="239">
        <f>SUM(H11:H28)</f>
        <v>10696</v>
      </c>
      <c r="I10" s="239">
        <f>SUM(I11:I28)</f>
        <v>8862</v>
      </c>
      <c r="J10" s="135">
        <f>I10/H10*100</f>
        <v>82.853403141361255</v>
      </c>
      <c r="K10" s="239">
        <f>SUM(K11:K28)</f>
        <v>800</v>
      </c>
      <c r="L10" s="239">
        <f>SUM(L11:L28)</f>
        <v>745</v>
      </c>
      <c r="M10" s="135">
        <f>L10/K10*100</f>
        <v>93.125</v>
      </c>
      <c r="N10" s="239">
        <f>SUM(N11:N28)</f>
        <v>2790</v>
      </c>
      <c r="O10" s="239">
        <f>SUM(O11:O28)</f>
        <v>1696</v>
      </c>
      <c r="P10" s="135">
        <f>O10/N10*100</f>
        <v>60.788530465949819</v>
      </c>
      <c r="Q10" s="239">
        <f>SUM(Q11:Q28)</f>
        <v>18179</v>
      </c>
      <c r="R10" s="239">
        <f>SUM(R11:R28)</f>
        <v>17697</v>
      </c>
      <c r="S10" s="135">
        <f>R10/Q10*100</f>
        <v>97.348589031299852</v>
      </c>
      <c r="T10" s="239">
        <f>SUM(T11:T28)</f>
        <v>4489</v>
      </c>
      <c r="U10" s="239">
        <f>SUM(U11:U28)</f>
        <v>7395</v>
      </c>
      <c r="V10" s="239">
        <f>SUM(V11:V28)</f>
        <v>3847</v>
      </c>
      <c r="W10" s="135">
        <f>V10/U10*100</f>
        <v>52.021636240703174</v>
      </c>
      <c r="X10" s="239">
        <f>SUM(X11:X28)</f>
        <v>6463</v>
      </c>
      <c r="Y10" s="239">
        <f>SUM(Y11:Y28)</f>
        <v>3271</v>
      </c>
      <c r="Z10" s="135">
        <f>Y10/X10*100</f>
        <v>50.611171282686065</v>
      </c>
      <c r="AA10" s="153"/>
    </row>
    <row r="11" spans="1:27" s="88" customFormat="1" ht="16.149999999999999" customHeight="1" x14ac:dyDescent="0.25">
      <c r="A11" s="118" t="s">
        <v>98</v>
      </c>
      <c r="B11" s="120">
        <v>554</v>
      </c>
      <c r="C11" s="120">
        <v>514</v>
      </c>
      <c r="D11" s="135">
        <f t="shared" ref="D11:D28" si="0">C11/B11*100</f>
        <v>92.779783393501802</v>
      </c>
      <c r="E11" s="120">
        <v>477</v>
      </c>
      <c r="F11" s="120">
        <v>438</v>
      </c>
      <c r="G11" s="135">
        <f t="shared" ref="G11:G28" si="1">F11/E11*100</f>
        <v>91.823899371069189</v>
      </c>
      <c r="H11" s="120">
        <v>237</v>
      </c>
      <c r="I11" s="120">
        <v>239</v>
      </c>
      <c r="J11" s="135">
        <f t="shared" ref="J11:J28" si="2">I11/H11*100</f>
        <v>100.84388185654008</v>
      </c>
      <c r="K11" s="120">
        <v>36</v>
      </c>
      <c r="L11" s="120">
        <v>28</v>
      </c>
      <c r="M11" s="135">
        <f t="shared" ref="M11:M28" si="3">L11/K11*100</f>
        <v>77.777777777777786</v>
      </c>
      <c r="N11" s="120">
        <v>33</v>
      </c>
      <c r="O11" s="120">
        <v>5</v>
      </c>
      <c r="P11" s="135">
        <f t="shared" ref="P11:P28" si="4">O11/N11*100</f>
        <v>15.151515151515152</v>
      </c>
      <c r="Q11" s="120">
        <v>456</v>
      </c>
      <c r="R11" s="120">
        <v>426</v>
      </c>
      <c r="S11" s="135">
        <f t="shared" ref="S11:S28" si="5">R11/Q11*100</f>
        <v>93.421052631578945</v>
      </c>
      <c r="T11" s="120">
        <v>84</v>
      </c>
      <c r="U11" s="120">
        <v>141</v>
      </c>
      <c r="V11" s="120">
        <v>81</v>
      </c>
      <c r="W11" s="135">
        <f t="shared" ref="W11:W28" si="6">V11/U11*100</f>
        <v>57.446808510638306</v>
      </c>
      <c r="X11" s="120">
        <v>129</v>
      </c>
      <c r="Y11" s="120">
        <v>76</v>
      </c>
      <c r="Z11" s="135">
        <f t="shared" ref="Z11:Z28" si="7">Y11/X11*100</f>
        <v>58.914728682170548</v>
      </c>
      <c r="AA11" s="95"/>
    </row>
    <row r="12" spans="1:27" s="88" customFormat="1" ht="16.149999999999999" customHeight="1" x14ac:dyDescent="0.25">
      <c r="A12" s="118" t="s">
        <v>99</v>
      </c>
      <c r="B12" s="120">
        <v>423</v>
      </c>
      <c r="C12" s="120">
        <v>40</v>
      </c>
      <c r="D12" s="135">
        <f t="shared" si="0"/>
        <v>9.456264775413711</v>
      </c>
      <c r="E12" s="120">
        <v>295</v>
      </c>
      <c r="F12" s="120">
        <v>20</v>
      </c>
      <c r="G12" s="135">
        <f t="shared" si="1"/>
        <v>6.7796610169491522</v>
      </c>
      <c r="H12" s="120">
        <v>150</v>
      </c>
      <c r="I12" s="120">
        <v>38</v>
      </c>
      <c r="J12" s="135">
        <f t="shared" si="2"/>
        <v>25.333333333333336</v>
      </c>
      <c r="K12" s="120">
        <v>32</v>
      </c>
      <c r="L12" s="120">
        <v>2</v>
      </c>
      <c r="M12" s="135">
        <f t="shared" si="3"/>
        <v>6.25</v>
      </c>
      <c r="N12" s="120">
        <v>42</v>
      </c>
      <c r="O12" s="120">
        <v>1</v>
      </c>
      <c r="P12" s="135">
        <f t="shared" si="4"/>
        <v>2.3809523809523809</v>
      </c>
      <c r="Q12" s="120">
        <v>292</v>
      </c>
      <c r="R12" s="120">
        <v>20</v>
      </c>
      <c r="S12" s="135">
        <f t="shared" si="5"/>
        <v>6.8493150684931505</v>
      </c>
      <c r="T12" s="120">
        <v>4</v>
      </c>
      <c r="U12" s="120">
        <v>106</v>
      </c>
      <c r="V12" s="120">
        <v>4</v>
      </c>
      <c r="W12" s="135">
        <f t="shared" si="6"/>
        <v>3.7735849056603774</v>
      </c>
      <c r="X12" s="120">
        <v>96</v>
      </c>
      <c r="Y12" s="120">
        <v>3</v>
      </c>
      <c r="Z12" s="135">
        <f t="shared" si="7"/>
        <v>3.125</v>
      </c>
      <c r="AA12" s="95"/>
    </row>
    <row r="13" spans="1:27" s="88" customFormat="1" ht="16.149999999999999" customHeight="1" x14ac:dyDescent="0.25">
      <c r="A13" s="118" t="s">
        <v>100</v>
      </c>
      <c r="B13" s="120">
        <v>327</v>
      </c>
      <c r="C13" s="120">
        <v>266</v>
      </c>
      <c r="D13" s="135">
        <f t="shared" si="0"/>
        <v>81.345565749235476</v>
      </c>
      <c r="E13" s="120">
        <v>232</v>
      </c>
      <c r="F13" s="120">
        <v>202</v>
      </c>
      <c r="G13" s="135">
        <f t="shared" si="1"/>
        <v>87.068965517241381</v>
      </c>
      <c r="H13" s="120">
        <v>143</v>
      </c>
      <c r="I13" s="120">
        <v>130</v>
      </c>
      <c r="J13" s="135">
        <f t="shared" si="2"/>
        <v>90.909090909090907</v>
      </c>
      <c r="K13" s="120">
        <v>20</v>
      </c>
      <c r="L13" s="120">
        <v>19</v>
      </c>
      <c r="M13" s="135">
        <f t="shared" si="3"/>
        <v>95</v>
      </c>
      <c r="N13" s="120">
        <v>23</v>
      </c>
      <c r="O13" s="120">
        <v>6</v>
      </c>
      <c r="P13" s="135">
        <f t="shared" si="4"/>
        <v>26.086956521739129</v>
      </c>
      <c r="Q13" s="120">
        <v>221</v>
      </c>
      <c r="R13" s="120">
        <v>201</v>
      </c>
      <c r="S13" s="135">
        <f t="shared" si="5"/>
        <v>90.950226244343895</v>
      </c>
      <c r="T13" s="120">
        <v>39</v>
      </c>
      <c r="U13" s="120">
        <v>71</v>
      </c>
      <c r="V13" s="120">
        <v>34</v>
      </c>
      <c r="W13" s="135">
        <f t="shared" si="6"/>
        <v>47.887323943661968</v>
      </c>
      <c r="X13" s="120">
        <v>68</v>
      </c>
      <c r="Y13" s="120">
        <v>34</v>
      </c>
      <c r="Z13" s="135">
        <f t="shared" si="7"/>
        <v>50</v>
      </c>
      <c r="AA13" s="95"/>
    </row>
    <row r="14" spans="1:27" s="88" customFormat="1" ht="16.149999999999999" customHeight="1" x14ac:dyDescent="0.25">
      <c r="A14" s="118" t="s">
        <v>101</v>
      </c>
      <c r="B14" s="120">
        <v>1237</v>
      </c>
      <c r="C14" s="120">
        <v>928</v>
      </c>
      <c r="D14" s="135">
        <f t="shared" si="0"/>
        <v>75.020210185933706</v>
      </c>
      <c r="E14" s="120">
        <v>798</v>
      </c>
      <c r="F14" s="120">
        <v>676</v>
      </c>
      <c r="G14" s="135">
        <f t="shared" si="1"/>
        <v>84.711779448621556</v>
      </c>
      <c r="H14" s="120">
        <v>584</v>
      </c>
      <c r="I14" s="120">
        <v>361</v>
      </c>
      <c r="J14" s="135">
        <f t="shared" si="2"/>
        <v>61.815068493150683</v>
      </c>
      <c r="K14" s="120">
        <v>41</v>
      </c>
      <c r="L14" s="120">
        <v>32</v>
      </c>
      <c r="M14" s="135">
        <f t="shared" si="3"/>
        <v>78.048780487804876</v>
      </c>
      <c r="N14" s="120">
        <v>181</v>
      </c>
      <c r="O14" s="120">
        <v>74</v>
      </c>
      <c r="P14" s="135">
        <f t="shared" si="4"/>
        <v>40.883977900552487</v>
      </c>
      <c r="Q14" s="120">
        <v>774</v>
      </c>
      <c r="R14" s="120">
        <v>660</v>
      </c>
      <c r="S14" s="135">
        <f t="shared" si="5"/>
        <v>85.271317829457359</v>
      </c>
      <c r="T14" s="120">
        <v>131</v>
      </c>
      <c r="U14" s="120">
        <v>243</v>
      </c>
      <c r="V14" s="120">
        <v>128</v>
      </c>
      <c r="W14" s="135">
        <f t="shared" si="6"/>
        <v>52.674897119341566</v>
      </c>
      <c r="X14" s="120">
        <v>223</v>
      </c>
      <c r="Y14" s="120">
        <v>116</v>
      </c>
      <c r="Z14" s="135">
        <f t="shared" si="7"/>
        <v>52.017937219730939</v>
      </c>
      <c r="AA14" s="95"/>
    </row>
    <row r="15" spans="1:27" s="88" customFormat="1" ht="16.149999999999999" customHeight="1" x14ac:dyDescent="0.25">
      <c r="A15" s="118" t="s">
        <v>102</v>
      </c>
      <c r="B15" s="120">
        <v>27</v>
      </c>
      <c r="C15" s="120">
        <v>16</v>
      </c>
      <c r="D15" s="135">
        <f t="shared" si="0"/>
        <v>59.259259259259252</v>
      </c>
      <c r="E15" s="120">
        <v>16</v>
      </c>
      <c r="F15" s="120">
        <v>11</v>
      </c>
      <c r="G15" s="135">
        <f t="shared" si="1"/>
        <v>68.75</v>
      </c>
      <c r="H15" s="120">
        <v>28</v>
      </c>
      <c r="I15" s="120">
        <v>19</v>
      </c>
      <c r="J15" s="135">
        <f t="shared" si="2"/>
        <v>67.857142857142861</v>
      </c>
      <c r="K15" s="120">
        <v>1</v>
      </c>
      <c r="L15" s="120">
        <v>1</v>
      </c>
      <c r="M15" s="135">
        <f t="shared" si="3"/>
        <v>100</v>
      </c>
      <c r="N15" s="120">
        <v>3</v>
      </c>
      <c r="O15" s="120">
        <v>0</v>
      </c>
      <c r="P15" s="135">
        <f t="shared" si="4"/>
        <v>0</v>
      </c>
      <c r="Q15" s="120">
        <v>15</v>
      </c>
      <c r="R15" s="120">
        <v>11</v>
      </c>
      <c r="S15" s="135">
        <f t="shared" si="5"/>
        <v>73.333333333333329</v>
      </c>
      <c r="T15" s="120">
        <v>3</v>
      </c>
      <c r="U15" s="120">
        <v>5</v>
      </c>
      <c r="V15" s="120">
        <v>3</v>
      </c>
      <c r="W15" s="135">
        <f t="shared" si="6"/>
        <v>60</v>
      </c>
      <c r="X15" s="120">
        <v>5</v>
      </c>
      <c r="Y15" s="120">
        <v>3</v>
      </c>
      <c r="Z15" s="135">
        <f t="shared" si="7"/>
        <v>60</v>
      </c>
      <c r="AA15" s="95"/>
    </row>
    <row r="16" spans="1:27" s="88" customFormat="1" ht="16.149999999999999" customHeight="1" x14ac:dyDescent="0.25">
      <c r="A16" s="118" t="s">
        <v>103</v>
      </c>
      <c r="B16" s="120">
        <v>737</v>
      </c>
      <c r="C16" s="120">
        <v>721</v>
      </c>
      <c r="D16" s="135">
        <f t="shared" si="0"/>
        <v>97.829036635006787</v>
      </c>
      <c r="E16" s="120">
        <v>413</v>
      </c>
      <c r="F16" s="120">
        <v>488</v>
      </c>
      <c r="G16" s="135">
        <f t="shared" si="1"/>
        <v>118.15980629539951</v>
      </c>
      <c r="H16" s="120">
        <v>346</v>
      </c>
      <c r="I16" s="120">
        <v>389</v>
      </c>
      <c r="J16" s="135">
        <f t="shared" si="2"/>
        <v>112.42774566473987</v>
      </c>
      <c r="K16" s="120">
        <v>13</v>
      </c>
      <c r="L16" s="120">
        <v>35</v>
      </c>
      <c r="M16" s="135">
        <f t="shared" si="3"/>
        <v>269.23076923076923</v>
      </c>
      <c r="N16" s="120">
        <v>33</v>
      </c>
      <c r="O16" s="120">
        <v>25</v>
      </c>
      <c r="P16" s="135">
        <f t="shared" si="4"/>
        <v>75.757575757575751</v>
      </c>
      <c r="Q16" s="120">
        <v>389</v>
      </c>
      <c r="R16" s="120">
        <v>480</v>
      </c>
      <c r="S16" s="135">
        <f t="shared" si="5"/>
        <v>123.39331619537275</v>
      </c>
      <c r="T16" s="120">
        <v>127</v>
      </c>
      <c r="U16" s="120">
        <v>224</v>
      </c>
      <c r="V16" s="120">
        <v>101</v>
      </c>
      <c r="W16" s="135">
        <f t="shared" si="6"/>
        <v>45.089285714285715</v>
      </c>
      <c r="X16" s="120">
        <v>198</v>
      </c>
      <c r="Y16" s="120">
        <v>91</v>
      </c>
      <c r="Z16" s="135">
        <f t="shared" si="7"/>
        <v>45.959595959595958</v>
      </c>
      <c r="AA16" s="95"/>
    </row>
    <row r="17" spans="1:27" s="88" customFormat="1" ht="16.149999999999999" customHeight="1" x14ac:dyDescent="0.25">
      <c r="A17" s="118" t="s">
        <v>104</v>
      </c>
      <c r="B17" s="120">
        <v>337</v>
      </c>
      <c r="C17" s="120">
        <v>318</v>
      </c>
      <c r="D17" s="135">
        <f t="shared" si="0"/>
        <v>94.362017804154306</v>
      </c>
      <c r="E17" s="120">
        <v>170</v>
      </c>
      <c r="F17" s="120">
        <v>195</v>
      </c>
      <c r="G17" s="135">
        <f t="shared" si="1"/>
        <v>114.70588235294117</v>
      </c>
      <c r="H17" s="120">
        <v>111</v>
      </c>
      <c r="I17" s="120">
        <v>67</v>
      </c>
      <c r="J17" s="135">
        <f t="shared" si="2"/>
        <v>60.360360360360367</v>
      </c>
      <c r="K17" s="120">
        <v>7</v>
      </c>
      <c r="L17" s="120">
        <v>8</v>
      </c>
      <c r="M17" s="135">
        <f t="shared" si="3"/>
        <v>114.28571428571428</v>
      </c>
      <c r="N17" s="120">
        <v>7</v>
      </c>
      <c r="O17" s="120">
        <v>6</v>
      </c>
      <c r="P17" s="135">
        <f t="shared" si="4"/>
        <v>85.714285714285708</v>
      </c>
      <c r="Q17" s="120">
        <v>169</v>
      </c>
      <c r="R17" s="120">
        <v>193</v>
      </c>
      <c r="S17" s="135">
        <f t="shared" si="5"/>
        <v>114.20118343195267</v>
      </c>
      <c r="T17" s="120">
        <v>52</v>
      </c>
      <c r="U17" s="120">
        <v>57</v>
      </c>
      <c r="V17" s="120">
        <v>45</v>
      </c>
      <c r="W17" s="135">
        <f t="shared" si="6"/>
        <v>78.94736842105263</v>
      </c>
      <c r="X17" s="120">
        <v>54</v>
      </c>
      <c r="Y17" s="120">
        <v>41</v>
      </c>
      <c r="Z17" s="135">
        <f t="shared" si="7"/>
        <v>75.925925925925924</v>
      </c>
      <c r="AA17" s="95"/>
    </row>
    <row r="18" spans="1:27" s="88" customFormat="1" ht="16.149999999999999" customHeight="1" x14ac:dyDescent="0.25">
      <c r="A18" s="118" t="s">
        <v>105</v>
      </c>
      <c r="B18" s="120">
        <v>896</v>
      </c>
      <c r="C18" s="120">
        <v>875</v>
      </c>
      <c r="D18" s="135">
        <f t="shared" si="0"/>
        <v>97.65625</v>
      </c>
      <c r="E18" s="120">
        <v>527</v>
      </c>
      <c r="F18" s="120">
        <v>553</v>
      </c>
      <c r="G18" s="135">
        <f t="shared" si="1"/>
        <v>104.93358633776091</v>
      </c>
      <c r="H18" s="120">
        <v>282</v>
      </c>
      <c r="I18" s="120">
        <v>250</v>
      </c>
      <c r="J18" s="135">
        <f t="shared" si="2"/>
        <v>88.652482269503537</v>
      </c>
      <c r="K18" s="120">
        <v>41</v>
      </c>
      <c r="L18" s="120">
        <v>35</v>
      </c>
      <c r="M18" s="135">
        <f t="shared" si="3"/>
        <v>85.365853658536579</v>
      </c>
      <c r="N18" s="120">
        <v>68</v>
      </c>
      <c r="O18" s="120">
        <v>75</v>
      </c>
      <c r="P18" s="135">
        <f t="shared" si="4"/>
        <v>110.29411764705883</v>
      </c>
      <c r="Q18" s="120">
        <v>479</v>
      </c>
      <c r="R18" s="120">
        <v>543</v>
      </c>
      <c r="S18" s="135">
        <f t="shared" si="5"/>
        <v>113.36116910229646</v>
      </c>
      <c r="T18" s="120">
        <v>155</v>
      </c>
      <c r="U18" s="120">
        <v>157</v>
      </c>
      <c r="V18" s="120">
        <v>139</v>
      </c>
      <c r="W18" s="135">
        <f t="shared" si="6"/>
        <v>88.535031847133766</v>
      </c>
      <c r="X18" s="120">
        <v>140</v>
      </c>
      <c r="Y18" s="120">
        <v>124</v>
      </c>
      <c r="Z18" s="135">
        <f t="shared" si="7"/>
        <v>88.571428571428569</v>
      </c>
      <c r="AA18" s="95"/>
    </row>
    <row r="19" spans="1:27" s="88" customFormat="1" ht="16.149999999999999" customHeight="1" x14ac:dyDescent="0.25">
      <c r="A19" s="118" t="s">
        <v>106</v>
      </c>
      <c r="B19" s="120">
        <v>1365</v>
      </c>
      <c r="C19" s="120">
        <v>1271</v>
      </c>
      <c r="D19" s="135">
        <f t="shared" si="0"/>
        <v>93.11355311355311</v>
      </c>
      <c r="E19" s="120">
        <v>603</v>
      </c>
      <c r="F19" s="120">
        <v>551</v>
      </c>
      <c r="G19" s="135">
        <f t="shared" si="1"/>
        <v>91.376451077943614</v>
      </c>
      <c r="H19" s="120">
        <v>426</v>
      </c>
      <c r="I19" s="120">
        <v>270</v>
      </c>
      <c r="J19" s="135">
        <f t="shared" si="2"/>
        <v>63.380281690140848</v>
      </c>
      <c r="K19" s="120">
        <v>25</v>
      </c>
      <c r="L19" s="120">
        <v>22</v>
      </c>
      <c r="M19" s="135">
        <f t="shared" si="3"/>
        <v>88</v>
      </c>
      <c r="N19" s="120">
        <v>75</v>
      </c>
      <c r="O19" s="120">
        <v>5</v>
      </c>
      <c r="P19" s="135">
        <f t="shared" si="4"/>
        <v>6.666666666666667</v>
      </c>
      <c r="Q19" s="120">
        <v>571</v>
      </c>
      <c r="R19" s="120">
        <v>521</v>
      </c>
      <c r="S19" s="135">
        <f t="shared" si="5"/>
        <v>91.243432574430827</v>
      </c>
      <c r="T19" s="120">
        <v>94</v>
      </c>
      <c r="U19" s="120">
        <v>182</v>
      </c>
      <c r="V19" s="120">
        <v>77</v>
      </c>
      <c r="W19" s="135">
        <f t="shared" si="6"/>
        <v>42.307692307692307</v>
      </c>
      <c r="X19" s="120">
        <v>171</v>
      </c>
      <c r="Y19" s="120">
        <v>69</v>
      </c>
      <c r="Z19" s="135">
        <f t="shared" si="7"/>
        <v>40.350877192982452</v>
      </c>
      <c r="AA19" s="95"/>
    </row>
    <row r="20" spans="1:27" s="88" customFormat="1" ht="16.149999999999999" customHeight="1" x14ac:dyDescent="0.25">
      <c r="A20" s="118" t="s">
        <v>107</v>
      </c>
      <c r="B20" s="120">
        <v>485</v>
      </c>
      <c r="C20" s="120">
        <v>420</v>
      </c>
      <c r="D20" s="135">
        <f t="shared" si="0"/>
        <v>86.597938144329902</v>
      </c>
      <c r="E20" s="120">
        <v>350</v>
      </c>
      <c r="F20" s="120">
        <v>284</v>
      </c>
      <c r="G20" s="135">
        <f t="shared" si="1"/>
        <v>81.142857142857139</v>
      </c>
      <c r="H20" s="120">
        <v>190</v>
      </c>
      <c r="I20" s="120">
        <v>159</v>
      </c>
      <c r="J20" s="135">
        <f t="shared" si="2"/>
        <v>83.684210526315795</v>
      </c>
      <c r="K20" s="120">
        <v>22</v>
      </c>
      <c r="L20" s="120">
        <v>13</v>
      </c>
      <c r="M20" s="135">
        <f t="shared" si="3"/>
        <v>59.090909090909093</v>
      </c>
      <c r="N20" s="120">
        <v>51</v>
      </c>
      <c r="O20" s="120">
        <v>44</v>
      </c>
      <c r="P20" s="135">
        <f t="shared" si="4"/>
        <v>86.274509803921575</v>
      </c>
      <c r="Q20" s="120">
        <v>330</v>
      </c>
      <c r="R20" s="120">
        <v>264</v>
      </c>
      <c r="S20" s="135">
        <f t="shared" si="5"/>
        <v>80</v>
      </c>
      <c r="T20" s="120">
        <v>88</v>
      </c>
      <c r="U20" s="120">
        <v>122</v>
      </c>
      <c r="V20" s="120">
        <v>62</v>
      </c>
      <c r="W20" s="135">
        <f t="shared" si="6"/>
        <v>50.819672131147541</v>
      </c>
      <c r="X20" s="120">
        <v>117</v>
      </c>
      <c r="Y20" s="120">
        <v>53</v>
      </c>
      <c r="Z20" s="135">
        <f t="shared" si="7"/>
        <v>45.299145299145302</v>
      </c>
      <c r="AA20" s="95"/>
    </row>
    <row r="21" spans="1:27" s="88" customFormat="1" ht="16.149999999999999" customHeight="1" x14ac:dyDescent="0.25">
      <c r="A21" s="118" t="s">
        <v>108</v>
      </c>
      <c r="B21" s="120">
        <v>704</v>
      </c>
      <c r="C21" s="120">
        <v>661</v>
      </c>
      <c r="D21" s="135">
        <f t="shared" si="0"/>
        <v>93.892045454545453</v>
      </c>
      <c r="E21" s="120">
        <v>524</v>
      </c>
      <c r="F21" s="120">
        <v>523</v>
      </c>
      <c r="G21" s="135">
        <f t="shared" si="1"/>
        <v>99.809160305343511</v>
      </c>
      <c r="H21" s="120">
        <v>350</v>
      </c>
      <c r="I21" s="120">
        <v>335</v>
      </c>
      <c r="J21" s="135">
        <f t="shared" si="2"/>
        <v>95.714285714285722</v>
      </c>
      <c r="K21" s="120">
        <v>33</v>
      </c>
      <c r="L21" s="120">
        <v>40</v>
      </c>
      <c r="M21" s="135">
        <f t="shared" si="3"/>
        <v>121.21212121212122</v>
      </c>
      <c r="N21" s="120">
        <v>46</v>
      </c>
      <c r="O21" s="120">
        <v>50</v>
      </c>
      <c r="P21" s="135">
        <f t="shared" si="4"/>
        <v>108.69565217391303</v>
      </c>
      <c r="Q21" s="120">
        <v>490</v>
      </c>
      <c r="R21" s="120">
        <v>507</v>
      </c>
      <c r="S21" s="135">
        <f t="shared" si="5"/>
        <v>103.46938775510203</v>
      </c>
      <c r="T21" s="120">
        <v>92</v>
      </c>
      <c r="U21" s="120">
        <v>175</v>
      </c>
      <c r="V21" s="120">
        <v>89</v>
      </c>
      <c r="W21" s="135">
        <f t="shared" si="6"/>
        <v>50.857142857142854</v>
      </c>
      <c r="X21" s="120">
        <v>162</v>
      </c>
      <c r="Y21" s="120">
        <v>84</v>
      </c>
      <c r="Z21" s="135">
        <f t="shared" si="7"/>
        <v>51.851851851851848</v>
      </c>
      <c r="AA21" s="95"/>
    </row>
    <row r="22" spans="1:27" s="88" customFormat="1" ht="16.149999999999999" customHeight="1" x14ac:dyDescent="0.25">
      <c r="A22" s="118" t="s">
        <v>109</v>
      </c>
      <c r="B22" s="120">
        <v>321</v>
      </c>
      <c r="C22" s="120">
        <v>342</v>
      </c>
      <c r="D22" s="135">
        <f t="shared" si="0"/>
        <v>106.54205607476635</v>
      </c>
      <c r="E22" s="120">
        <v>197</v>
      </c>
      <c r="F22" s="120">
        <v>283</v>
      </c>
      <c r="G22" s="135">
        <f t="shared" si="1"/>
        <v>143.65482233502539</v>
      </c>
      <c r="H22" s="120">
        <v>191</v>
      </c>
      <c r="I22" s="120">
        <v>142</v>
      </c>
      <c r="J22" s="135">
        <f t="shared" si="2"/>
        <v>74.345549738219901</v>
      </c>
      <c r="K22" s="120">
        <v>17</v>
      </c>
      <c r="L22" s="120">
        <v>17</v>
      </c>
      <c r="M22" s="135">
        <f t="shared" si="3"/>
        <v>100</v>
      </c>
      <c r="N22" s="120">
        <v>29</v>
      </c>
      <c r="O22" s="120">
        <v>45</v>
      </c>
      <c r="P22" s="135">
        <f t="shared" si="4"/>
        <v>155.17241379310346</v>
      </c>
      <c r="Q22" s="120">
        <v>194</v>
      </c>
      <c r="R22" s="120">
        <v>282</v>
      </c>
      <c r="S22" s="135">
        <f t="shared" si="5"/>
        <v>145.36082474226802</v>
      </c>
      <c r="T22" s="120">
        <v>64</v>
      </c>
      <c r="U22" s="120">
        <v>76</v>
      </c>
      <c r="V22" s="120">
        <v>59</v>
      </c>
      <c r="W22" s="135">
        <f t="shared" si="6"/>
        <v>77.631578947368425</v>
      </c>
      <c r="X22" s="120">
        <v>70</v>
      </c>
      <c r="Y22" s="120">
        <v>59</v>
      </c>
      <c r="Z22" s="135">
        <f t="shared" si="7"/>
        <v>84.285714285714292</v>
      </c>
      <c r="AA22" s="95"/>
    </row>
    <row r="23" spans="1:27" s="88" customFormat="1" ht="16.149999999999999" customHeight="1" x14ac:dyDescent="0.25">
      <c r="A23" s="118" t="s">
        <v>110</v>
      </c>
      <c r="B23" s="120">
        <v>639</v>
      </c>
      <c r="C23" s="120">
        <v>544</v>
      </c>
      <c r="D23" s="135">
        <f t="shared" si="0"/>
        <v>85.133020344287942</v>
      </c>
      <c r="E23" s="120">
        <v>529</v>
      </c>
      <c r="F23" s="120">
        <v>492</v>
      </c>
      <c r="G23" s="135">
        <f t="shared" si="1"/>
        <v>93.005671077504729</v>
      </c>
      <c r="H23" s="120">
        <v>229</v>
      </c>
      <c r="I23" s="120">
        <v>190</v>
      </c>
      <c r="J23" s="135">
        <f t="shared" si="2"/>
        <v>82.969432314410483</v>
      </c>
      <c r="K23" s="120">
        <v>24</v>
      </c>
      <c r="L23" s="120">
        <v>18</v>
      </c>
      <c r="M23" s="135">
        <f t="shared" si="3"/>
        <v>75</v>
      </c>
      <c r="N23" s="120">
        <v>37</v>
      </c>
      <c r="O23" s="120">
        <v>35</v>
      </c>
      <c r="P23" s="135">
        <f t="shared" si="4"/>
        <v>94.594594594594597</v>
      </c>
      <c r="Q23" s="120">
        <v>490</v>
      </c>
      <c r="R23" s="120">
        <v>475</v>
      </c>
      <c r="S23" s="135">
        <f t="shared" si="5"/>
        <v>96.938775510204081</v>
      </c>
      <c r="T23" s="120">
        <v>118</v>
      </c>
      <c r="U23" s="120">
        <v>206</v>
      </c>
      <c r="V23" s="120">
        <v>114</v>
      </c>
      <c r="W23" s="135">
        <f t="shared" si="6"/>
        <v>55.339805825242713</v>
      </c>
      <c r="X23" s="120">
        <v>186</v>
      </c>
      <c r="Y23" s="120">
        <v>96</v>
      </c>
      <c r="Z23" s="135">
        <f t="shared" si="7"/>
        <v>51.612903225806448</v>
      </c>
      <c r="AA23" s="95"/>
    </row>
    <row r="24" spans="1:27" s="88" customFormat="1" ht="16.149999999999999" customHeight="1" x14ac:dyDescent="0.25">
      <c r="A24" s="118" t="s">
        <v>111</v>
      </c>
      <c r="B24" s="120">
        <v>507</v>
      </c>
      <c r="C24" s="120">
        <v>535</v>
      </c>
      <c r="D24" s="135">
        <f t="shared" si="0"/>
        <v>105.52268244575937</v>
      </c>
      <c r="E24" s="120">
        <v>333</v>
      </c>
      <c r="F24" s="120">
        <v>341</v>
      </c>
      <c r="G24" s="135">
        <f t="shared" si="1"/>
        <v>102.40240240240239</v>
      </c>
      <c r="H24" s="120">
        <v>230</v>
      </c>
      <c r="I24" s="120">
        <v>195</v>
      </c>
      <c r="J24" s="135">
        <f t="shared" si="2"/>
        <v>84.782608695652172</v>
      </c>
      <c r="K24" s="120">
        <v>42</v>
      </c>
      <c r="L24" s="120">
        <v>27</v>
      </c>
      <c r="M24" s="135">
        <f t="shared" si="3"/>
        <v>64.285714285714292</v>
      </c>
      <c r="N24" s="120">
        <v>28</v>
      </c>
      <c r="O24" s="120">
        <v>12</v>
      </c>
      <c r="P24" s="135">
        <f t="shared" si="4"/>
        <v>42.857142857142854</v>
      </c>
      <c r="Q24" s="120">
        <v>322</v>
      </c>
      <c r="R24" s="120">
        <v>341</v>
      </c>
      <c r="S24" s="135">
        <f t="shared" si="5"/>
        <v>105.90062111801242</v>
      </c>
      <c r="T24" s="120">
        <v>101</v>
      </c>
      <c r="U24" s="120">
        <v>110</v>
      </c>
      <c r="V24" s="120">
        <v>94</v>
      </c>
      <c r="W24" s="135">
        <f t="shared" si="6"/>
        <v>85.454545454545453</v>
      </c>
      <c r="X24" s="120">
        <v>108</v>
      </c>
      <c r="Y24" s="120">
        <v>85</v>
      </c>
      <c r="Z24" s="135">
        <f t="shared" si="7"/>
        <v>78.703703703703709</v>
      </c>
      <c r="AA24" s="95"/>
    </row>
    <row r="25" spans="1:27" s="88" customFormat="1" ht="16.149999999999999" customHeight="1" x14ac:dyDescent="0.25">
      <c r="A25" s="118" t="s">
        <v>112</v>
      </c>
      <c r="B25" s="120">
        <v>2401</v>
      </c>
      <c r="C25" s="120">
        <v>2347</v>
      </c>
      <c r="D25" s="135">
        <f t="shared" si="0"/>
        <v>97.750937109537688</v>
      </c>
      <c r="E25" s="120">
        <v>1705</v>
      </c>
      <c r="F25" s="120">
        <v>1680</v>
      </c>
      <c r="G25" s="135">
        <f t="shared" si="1"/>
        <v>98.533724340175951</v>
      </c>
      <c r="H25" s="120">
        <v>946</v>
      </c>
      <c r="I25" s="120">
        <v>944</v>
      </c>
      <c r="J25" s="135">
        <f t="shared" si="2"/>
        <v>99.788583509513742</v>
      </c>
      <c r="K25" s="120">
        <v>129</v>
      </c>
      <c r="L25" s="120">
        <v>128</v>
      </c>
      <c r="M25" s="135">
        <f t="shared" si="3"/>
        <v>99.224806201550393</v>
      </c>
      <c r="N25" s="120">
        <v>340</v>
      </c>
      <c r="O25" s="120">
        <v>223</v>
      </c>
      <c r="P25" s="135">
        <f t="shared" si="4"/>
        <v>65.588235294117652</v>
      </c>
      <c r="Q25" s="120">
        <v>1667</v>
      </c>
      <c r="R25" s="120">
        <v>1664</v>
      </c>
      <c r="S25" s="135">
        <f t="shared" si="5"/>
        <v>99.820035992801436</v>
      </c>
      <c r="T25" s="120">
        <v>308</v>
      </c>
      <c r="U25" s="120">
        <v>597</v>
      </c>
      <c r="V25" s="120">
        <v>283</v>
      </c>
      <c r="W25" s="135">
        <f t="shared" si="6"/>
        <v>47.403685092127304</v>
      </c>
      <c r="X25" s="120">
        <v>514</v>
      </c>
      <c r="Y25" s="120">
        <v>266</v>
      </c>
      <c r="Z25" s="135">
        <f t="shared" si="7"/>
        <v>51.750972762645922</v>
      </c>
      <c r="AA25" s="95"/>
    </row>
    <row r="26" spans="1:27" s="88" customFormat="1" ht="16.149999999999999" customHeight="1" x14ac:dyDescent="0.25">
      <c r="A26" s="118" t="s">
        <v>59</v>
      </c>
      <c r="B26" s="120">
        <v>8572</v>
      </c>
      <c r="C26" s="120">
        <v>8459</v>
      </c>
      <c r="D26" s="135">
        <f t="shared" si="0"/>
        <v>98.681754549696691</v>
      </c>
      <c r="E26" s="120">
        <v>2962</v>
      </c>
      <c r="F26" s="120">
        <v>2925</v>
      </c>
      <c r="G26" s="135">
        <f t="shared" si="1"/>
        <v>98.750844024307909</v>
      </c>
      <c r="H26" s="120">
        <v>1689</v>
      </c>
      <c r="I26" s="120">
        <v>1456</v>
      </c>
      <c r="J26" s="135">
        <f t="shared" si="2"/>
        <v>86.204854943753702</v>
      </c>
      <c r="K26" s="120">
        <v>52</v>
      </c>
      <c r="L26" s="120">
        <v>75</v>
      </c>
      <c r="M26" s="135">
        <f t="shared" si="3"/>
        <v>144.23076923076923</v>
      </c>
      <c r="N26" s="120">
        <v>791</v>
      </c>
      <c r="O26" s="120">
        <v>252</v>
      </c>
      <c r="P26" s="135">
        <f t="shared" si="4"/>
        <v>31.858407079646017</v>
      </c>
      <c r="Q26" s="120">
        <v>2784</v>
      </c>
      <c r="R26" s="120">
        <v>2841</v>
      </c>
      <c r="S26" s="135">
        <f t="shared" si="5"/>
        <v>102.04741379310344</v>
      </c>
      <c r="T26" s="120">
        <v>774</v>
      </c>
      <c r="U26" s="120">
        <v>1254</v>
      </c>
      <c r="V26" s="120">
        <v>626</v>
      </c>
      <c r="W26" s="135">
        <f t="shared" si="6"/>
        <v>49.920255183413076</v>
      </c>
      <c r="X26" s="120">
        <v>1014</v>
      </c>
      <c r="Y26" s="120">
        <v>508</v>
      </c>
      <c r="Z26" s="135">
        <f t="shared" si="7"/>
        <v>50.098619329388562</v>
      </c>
      <c r="AA26" s="95"/>
    </row>
    <row r="27" spans="1:27" s="88" customFormat="1" ht="16.149999999999999" customHeight="1" x14ac:dyDescent="0.25">
      <c r="A27" s="118" t="s">
        <v>113</v>
      </c>
      <c r="B27" s="120">
        <v>12241</v>
      </c>
      <c r="C27" s="120">
        <v>11734</v>
      </c>
      <c r="D27" s="135">
        <f t="shared" si="0"/>
        <v>95.858181521117558</v>
      </c>
      <c r="E27" s="120">
        <v>6978</v>
      </c>
      <c r="F27" s="120">
        <v>6322</v>
      </c>
      <c r="G27" s="135">
        <f t="shared" si="1"/>
        <v>90.599025508741761</v>
      </c>
      <c r="H27" s="120">
        <v>3094</v>
      </c>
      <c r="I27" s="120">
        <v>2624</v>
      </c>
      <c r="J27" s="135">
        <f t="shared" si="2"/>
        <v>84.809308338720101</v>
      </c>
      <c r="K27" s="120">
        <v>162</v>
      </c>
      <c r="L27" s="120">
        <v>154</v>
      </c>
      <c r="M27" s="135">
        <f t="shared" si="3"/>
        <v>95.061728395061735</v>
      </c>
      <c r="N27" s="120">
        <v>541</v>
      </c>
      <c r="O27" s="120">
        <v>411</v>
      </c>
      <c r="P27" s="135">
        <f t="shared" si="4"/>
        <v>75.970425138632152</v>
      </c>
      <c r="Q27" s="120">
        <v>6593</v>
      </c>
      <c r="R27" s="120">
        <v>6168</v>
      </c>
      <c r="S27" s="135">
        <f t="shared" si="5"/>
        <v>93.553769149097533</v>
      </c>
      <c r="T27" s="120">
        <v>1709</v>
      </c>
      <c r="U27" s="120">
        <v>2837</v>
      </c>
      <c r="V27" s="120">
        <v>1430</v>
      </c>
      <c r="W27" s="135">
        <f t="shared" si="6"/>
        <v>50.405357772294678</v>
      </c>
      <c r="X27" s="120">
        <v>2490</v>
      </c>
      <c r="Y27" s="120">
        <v>1223</v>
      </c>
      <c r="Z27" s="135">
        <f t="shared" si="7"/>
        <v>49.116465863453818</v>
      </c>
      <c r="AA27" s="95"/>
    </row>
    <row r="28" spans="1:27" s="88" customFormat="1" ht="16.149999999999999" customHeight="1" x14ac:dyDescent="0.25">
      <c r="A28" s="118" t="s">
        <v>114</v>
      </c>
      <c r="B28" s="120">
        <v>3779</v>
      </c>
      <c r="C28" s="120">
        <v>3355</v>
      </c>
      <c r="D28" s="135">
        <f t="shared" si="0"/>
        <v>88.780100555702575</v>
      </c>
      <c r="E28" s="120">
        <v>2120</v>
      </c>
      <c r="F28" s="120">
        <v>2134</v>
      </c>
      <c r="G28" s="135">
        <f t="shared" si="1"/>
        <v>100.66037735849056</v>
      </c>
      <c r="H28" s="120">
        <v>1470</v>
      </c>
      <c r="I28" s="120">
        <v>1054</v>
      </c>
      <c r="J28" s="135">
        <f t="shared" si="2"/>
        <v>71.700680272108841</v>
      </c>
      <c r="K28" s="120">
        <v>103</v>
      </c>
      <c r="L28" s="120">
        <v>91</v>
      </c>
      <c r="M28" s="135">
        <f t="shared" si="3"/>
        <v>88.349514563106794</v>
      </c>
      <c r="N28" s="120">
        <v>462</v>
      </c>
      <c r="O28" s="120">
        <v>427</v>
      </c>
      <c r="P28" s="135">
        <f t="shared" si="4"/>
        <v>92.424242424242422</v>
      </c>
      <c r="Q28" s="120">
        <v>1943</v>
      </c>
      <c r="R28" s="120">
        <v>2100</v>
      </c>
      <c r="S28" s="135">
        <f t="shared" si="5"/>
        <v>108.0802882141019</v>
      </c>
      <c r="T28" s="120">
        <v>546</v>
      </c>
      <c r="U28" s="120">
        <v>832</v>
      </c>
      <c r="V28" s="120">
        <v>478</v>
      </c>
      <c r="W28" s="135">
        <f t="shared" si="6"/>
        <v>57.451923076923073</v>
      </c>
      <c r="X28" s="120">
        <v>718</v>
      </c>
      <c r="Y28" s="120">
        <v>340</v>
      </c>
      <c r="Z28" s="135">
        <f t="shared" si="7"/>
        <v>47.353760445682454</v>
      </c>
      <c r="AA28" s="95"/>
    </row>
  </sheetData>
  <mergeCells count="13">
    <mergeCell ref="B1:M1"/>
    <mergeCell ref="X6:Z7"/>
    <mergeCell ref="B2:M2"/>
    <mergeCell ref="B3:M3"/>
    <mergeCell ref="B6:D7"/>
    <mergeCell ref="E6:G7"/>
    <mergeCell ref="H6:J7"/>
    <mergeCell ref="K6:M7"/>
    <mergeCell ref="N6:P7"/>
    <mergeCell ref="Q6:S7"/>
    <mergeCell ref="U6:W7"/>
    <mergeCell ref="T6:T7"/>
    <mergeCell ref="B4:M4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="80" zoomScaleNormal="80" zoomScaleSheetLayoutView="90" workbookViewId="0">
      <selection activeCell="K21" sqref="K21"/>
    </sheetView>
  </sheetViews>
  <sheetFormatPr defaultColWidth="9.140625" defaultRowHeight="15.75" x14ac:dyDescent="0.25"/>
  <cols>
    <col min="1" max="1" width="23.140625" style="144" customWidth="1"/>
    <col min="2" max="3" width="10.85546875" style="88" customWidth="1"/>
    <col min="4" max="4" width="8.140625" style="88" customWidth="1"/>
    <col min="5" max="6" width="10.140625" style="88" customWidth="1"/>
    <col min="7" max="7" width="8.85546875" style="88" customWidth="1"/>
    <col min="8" max="9" width="10.42578125" style="88" customWidth="1"/>
    <col min="10" max="10" width="7.85546875" style="88" customWidth="1"/>
    <col min="11" max="12" width="10.140625" style="88" customWidth="1"/>
    <col min="13" max="13" width="8.28515625" style="88" customWidth="1"/>
    <col min="14" max="15" width="9.28515625" style="88" customWidth="1"/>
    <col min="16" max="16" width="7.85546875" style="88" customWidth="1"/>
    <col min="17" max="18" width="9.28515625" style="88" customWidth="1"/>
    <col min="19" max="19" width="7.85546875" style="88" customWidth="1"/>
    <col min="20" max="20" width="14.28515625" style="88" customWidth="1"/>
    <col min="21" max="22" width="9.28515625" style="88" customWidth="1"/>
    <col min="23" max="23" width="7.85546875" style="88" customWidth="1"/>
    <col min="24" max="25" width="9.28515625" style="88" customWidth="1"/>
    <col min="26" max="26" width="7.85546875" style="88" customWidth="1"/>
    <col min="27" max="16384" width="9.140625" style="88"/>
  </cols>
  <sheetData>
    <row r="1" spans="1:30" ht="20.25" x14ac:dyDescent="0.3">
      <c r="I1" s="362"/>
      <c r="J1" s="362"/>
      <c r="K1" s="362"/>
      <c r="L1" s="362"/>
      <c r="M1" s="362"/>
    </row>
    <row r="2" spans="1:30" s="146" customFormat="1" ht="20.45" customHeight="1" x14ac:dyDescent="0.3">
      <c r="A2" s="145"/>
      <c r="B2" s="360" t="s">
        <v>75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80"/>
      <c r="O2" s="80"/>
      <c r="P2" s="80"/>
      <c r="Q2" s="80"/>
      <c r="R2" s="80"/>
      <c r="S2" s="80"/>
      <c r="T2" s="80"/>
      <c r="U2" s="80"/>
      <c r="V2" s="80"/>
      <c r="W2" s="80"/>
      <c r="Z2" s="147" t="s">
        <v>21</v>
      </c>
    </row>
    <row r="3" spans="1:30" s="146" customFormat="1" ht="20.45" customHeight="1" x14ac:dyDescent="0.2">
      <c r="B3" s="360" t="s">
        <v>121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30" s="146" customFormat="1" ht="20.45" customHeight="1" x14ac:dyDescent="0.2">
      <c r="B4" s="360" t="s">
        <v>137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30" s="146" customFormat="1" ht="15" customHeight="1" x14ac:dyDescent="0.2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55" t="s">
        <v>5</v>
      </c>
      <c r="N5" s="83"/>
      <c r="O5" s="83"/>
      <c r="P5" s="83"/>
      <c r="Q5" s="83"/>
      <c r="R5" s="83"/>
      <c r="S5" s="82"/>
      <c r="T5" s="83"/>
      <c r="U5" s="83"/>
      <c r="V5" s="84"/>
      <c r="W5" s="82"/>
      <c r="Z5" s="55" t="s">
        <v>5</v>
      </c>
    </row>
    <row r="6" spans="1:30" s="149" customFormat="1" ht="21.6" customHeight="1" x14ac:dyDescent="0.2">
      <c r="A6" s="148"/>
      <c r="B6" s="354" t="s">
        <v>6</v>
      </c>
      <c r="C6" s="355"/>
      <c r="D6" s="356"/>
      <c r="E6" s="354" t="s">
        <v>22</v>
      </c>
      <c r="F6" s="355"/>
      <c r="G6" s="356"/>
      <c r="H6" s="361" t="s">
        <v>23</v>
      </c>
      <c r="I6" s="361"/>
      <c r="J6" s="361"/>
      <c r="K6" s="354" t="s">
        <v>13</v>
      </c>
      <c r="L6" s="355"/>
      <c r="M6" s="356"/>
      <c r="N6" s="354" t="s">
        <v>20</v>
      </c>
      <c r="O6" s="355"/>
      <c r="P6" s="355"/>
      <c r="Q6" s="354" t="s">
        <v>9</v>
      </c>
      <c r="R6" s="355"/>
      <c r="S6" s="356"/>
      <c r="T6" s="355" t="s">
        <v>14</v>
      </c>
      <c r="U6" s="354" t="s">
        <v>16</v>
      </c>
      <c r="V6" s="355"/>
      <c r="W6" s="355"/>
      <c r="X6" s="354" t="s">
        <v>15</v>
      </c>
      <c r="Y6" s="355"/>
      <c r="Z6" s="356"/>
      <c r="AA6" s="85"/>
      <c r="AB6" s="85"/>
      <c r="AC6" s="85"/>
      <c r="AD6" s="85"/>
    </row>
    <row r="7" spans="1:30" s="151" customFormat="1" ht="36.75" customHeight="1" x14ac:dyDescent="0.2">
      <c r="A7" s="150"/>
      <c r="B7" s="357"/>
      <c r="C7" s="358"/>
      <c r="D7" s="359"/>
      <c r="E7" s="357"/>
      <c r="F7" s="358"/>
      <c r="G7" s="359"/>
      <c r="H7" s="361"/>
      <c r="I7" s="361"/>
      <c r="J7" s="361"/>
      <c r="K7" s="357"/>
      <c r="L7" s="358"/>
      <c r="M7" s="359"/>
      <c r="N7" s="357"/>
      <c r="O7" s="358"/>
      <c r="P7" s="358"/>
      <c r="Q7" s="357"/>
      <c r="R7" s="358"/>
      <c r="S7" s="359"/>
      <c r="T7" s="358"/>
      <c r="U7" s="357"/>
      <c r="V7" s="358"/>
      <c r="W7" s="358"/>
      <c r="X7" s="357"/>
      <c r="Y7" s="358"/>
      <c r="Z7" s="359"/>
      <c r="AA7" s="85"/>
      <c r="AB7" s="85"/>
      <c r="AC7" s="85"/>
      <c r="AD7" s="85"/>
    </row>
    <row r="8" spans="1:30" s="142" customFormat="1" ht="25.15" customHeight="1" x14ac:dyDescent="0.2">
      <c r="A8" s="141"/>
      <c r="B8" s="363">
        <v>2020</v>
      </c>
      <c r="C8" s="363">
        <v>2021</v>
      </c>
      <c r="D8" s="139" t="s">
        <v>2</v>
      </c>
      <c r="E8" s="363">
        <v>2020</v>
      </c>
      <c r="F8" s="363">
        <v>2021</v>
      </c>
      <c r="G8" s="139" t="s">
        <v>2</v>
      </c>
      <c r="H8" s="363">
        <v>2020</v>
      </c>
      <c r="I8" s="363">
        <v>2021</v>
      </c>
      <c r="J8" s="139" t="s">
        <v>2</v>
      </c>
      <c r="K8" s="363">
        <v>2020</v>
      </c>
      <c r="L8" s="363">
        <v>2021</v>
      </c>
      <c r="M8" s="139" t="s">
        <v>2</v>
      </c>
      <c r="N8" s="363">
        <v>2020</v>
      </c>
      <c r="O8" s="363">
        <v>2021</v>
      </c>
      <c r="P8" s="139" t="s">
        <v>2</v>
      </c>
      <c r="Q8" s="363">
        <v>2020</v>
      </c>
      <c r="R8" s="363">
        <v>2021</v>
      </c>
      <c r="S8" s="139" t="s">
        <v>2</v>
      </c>
      <c r="T8" s="363">
        <v>2021</v>
      </c>
      <c r="U8" s="363">
        <v>2020</v>
      </c>
      <c r="V8" s="363">
        <v>2021</v>
      </c>
      <c r="W8" s="139" t="s">
        <v>2</v>
      </c>
      <c r="X8" s="363">
        <v>2020</v>
      </c>
      <c r="Y8" s="363">
        <v>2021</v>
      </c>
      <c r="Z8" s="139" t="s">
        <v>2</v>
      </c>
      <c r="AA8" s="140"/>
      <c r="AB8" s="140"/>
      <c r="AC8" s="140"/>
      <c r="AD8" s="140"/>
    </row>
    <row r="9" spans="1:30" s="149" customFormat="1" ht="12.75" customHeight="1" x14ac:dyDescent="0.2">
      <c r="A9" s="86" t="s">
        <v>3</v>
      </c>
      <c r="B9" s="86">
        <v>1</v>
      </c>
      <c r="C9" s="86">
        <v>2</v>
      </c>
      <c r="D9" s="86">
        <v>3</v>
      </c>
      <c r="E9" s="86">
        <v>4</v>
      </c>
      <c r="F9" s="86">
        <v>5</v>
      </c>
      <c r="G9" s="86">
        <v>6</v>
      </c>
      <c r="H9" s="86">
        <v>7</v>
      </c>
      <c r="I9" s="86">
        <v>8</v>
      </c>
      <c r="J9" s="86">
        <v>9</v>
      </c>
      <c r="K9" s="86">
        <v>13</v>
      </c>
      <c r="L9" s="86">
        <v>14</v>
      </c>
      <c r="M9" s="86">
        <v>15</v>
      </c>
      <c r="N9" s="86">
        <v>16</v>
      </c>
      <c r="O9" s="86">
        <v>17</v>
      </c>
      <c r="P9" s="86">
        <v>18</v>
      </c>
      <c r="Q9" s="86">
        <v>19</v>
      </c>
      <c r="R9" s="86">
        <v>20</v>
      </c>
      <c r="S9" s="86">
        <v>21</v>
      </c>
      <c r="T9" s="86">
        <v>22</v>
      </c>
      <c r="U9" s="86">
        <v>23</v>
      </c>
      <c r="V9" s="86">
        <v>24</v>
      </c>
      <c r="W9" s="86">
        <v>25</v>
      </c>
      <c r="X9" s="86">
        <v>26</v>
      </c>
      <c r="Y9" s="86">
        <v>27</v>
      </c>
      <c r="Z9" s="86">
        <v>28</v>
      </c>
      <c r="AA9" s="87"/>
      <c r="AB9" s="87"/>
      <c r="AC9" s="87"/>
      <c r="AD9" s="87"/>
    </row>
    <row r="10" spans="1:30" s="93" customFormat="1" ht="17.25" customHeight="1" x14ac:dyDescent="0.25">
      <c r="A10" s="152" t="s">
        <v>43</v>
      </c>
      <c r="B10" s="239">
        <f>SUM(B11:B28)</f>
        <v>24569</v>
      </c>
      <c r="C10" s="239">
        <f>SUM(C11:C28)</f>
        <v>24312</v>
      </c>
      <c r="D10" s="135">
        <f>C10/B10*100</f>
        <v>98.953966380398057</v>
      </c>
      <c r="E10" s="239">
        <f>SUM(E11:E28)</f>
        <v>14724</v>
      </c>
      <c r="F10" s="239">
        <f>SUM(F11:F28)</f>
        <v>15092</v>
      </c>
      <c r="G10" s="135">
        <f>F10/E10*100</f>
        <v>102.49932083672914</v>
      </c>
      <c r="H10" s="239">
        <f>SUM(H11:H28)</f>
        <v>8458</v>
      </c>
      <c r="I10" s="239">
        <f>SUM(I11:I28)</f>
        <v>7247</v>
      </c>
      <c r="J10" s="135">
        <f>I10/H10*100</f>
        <v>85.682194372192015</v>
      </c>
      <c r="K10" s="239">
        <f>SUM(K11:K28)</f>
        <v>1658</v>
      </c>
      <c r="L10" s="239">
        <f>SUM(L11:L28)</f>
        <v>1558</v>
      </c>
      <c r="M10" s="135">
        <f>L10/K10*100</f>
        <v>93.968636911942099</v>
      </c>
      <c r="N10" s="239">
        <f>SUM(N11:N28)</f>
        <v>2242</v>
      </c>
      <c r="O10" s="239">
        <f>SUM(O11:O28)</f>
        <v>1298</v>
      </c>
      <c r="P10" s="135">
        <f>O10/N10*100</f>
        <v>57.894736842105267</v>
      </c>
      <c r="Q10" s="239">
        <f>SUM(Q11:Q28)</f>
        <v>14142</v>
      </c>
      <c r="R10" s="239">
        <f>SUM(R11:R28)</f>
        <v>14818</v>
      </c>
      <c r="S10" s="135">
        <f>R10/Q10*100</f>
        <v>104.78008768208173</v>
      </c>
      <c r="T10" s="239">
        <f>SUM(T11:T28)</f>
        <v>3801</v>
      </c>
      <c r="U10" s="239">
        <f>SUM(U11:U28)</f>
        <v>5071</v>
      </c>
      <c r="V10" s="239">
        <f>SUM(V11:V28)</f>
        <v>3366</v>
      </c>
      <c r="W10" s="135">
        <f>V10/U10*100</f>
        <v>66.377440347071584</v>
      </c>
      <c r="X10" s="239">
        <f>SUM(X11:X28)</f>
        <v>4701</v>
      </c>
      <c r="Y10" s="239">
        <f>SUM(Y11:Y28)</f>
        <v>2988</v>
      </c>
      <c r="Z10" s="135">
        <f>Y10/X10*100</f>
        <v>63.560944479897898</v>
      </c>
      <c r="AA10" s="153"/>
      <c r="AB10" s="153"/>
      <c r="AC10" s="153"/>
      <c r="AD10" s="153"/>
    </row>
    <row r="11" spans="1:30" ht="18" customHeight="1" x14ac:dyDescent="0.25">
      <c r="A11" s="118" t="s">
        <v>98</v>
      </c>
      <c r="B11" s="120">
        <v>1389</v>
      </c>
      <c r="C11" s="120">
        <v>1353</v>
      </c>
      <c r="D11" s="135">
        <f t="shared" ref="D11:D28" si="0">C11/B11*100</f>
        <v>97.408207343412528</v>
      </c>
      <c r="E11" s="120">
        <v>1218</v>
      </c>
      <c r="F11" s="120">
        <v>1148</v>
      </c>
      <c r="G11" s="135">
        <f t="shared" ref="G11:G28" si="1">F11/E11*100</f>
        <v>94.252873563218387</v>
      </c>
      <c r="H11" s="94">
        <v>620</v>
      </c>
      <c r="I11" s="94">
        <v>601</v>
      </c>
      <c r="J11" s="135">
        <f t="shared" ref="J11:J28" si="2">I11/H11*100</f>
        <v>96.935483870967744</v>
      </c>
      <c r="K11" s="120">
        <v>161</v>
      </c>
      <c r="L11" s="120">
        <v>138</v>
      </c>
      <c r="M11" s="135">
        <f t="shared" ref="M11:M28" si="3">L11/K11*100</f>
        <v>85.714285714285708</v>
      </c>
      <c r="N11" s="94">
        <v>113</v>
      </c>
      <c r="O11" s="94">
        <v>77</v>
      </c>
      <c r="P11" s="135">
        <f t="shared" ref="P11:P28" si="4">O11/N11*100</f>
        <v>68.141592920353972</v>
      </c>
      <c r="Q11" s="94">
        <v>1178</v>
      </c>
      <c r="R11" s="94">
        <v>1120</v>
      </c>
      <c r="S11" s="135">
        <f t="shared" ref="S11:S28" si="5">R11/Q11*100</f>
        <v>95.076400679117143</v>
      </c>
      <c r="T11" s="94">
        <v>260</v>
      </c>
      <c r="U11" s="120">
        <v>338</v>
      </c>
      <c r="V11" s="120">
        <v>250</v>
      </c>
      <c r="W11" s="135">
        <f t="shared" ref="W11:W28" si="6">V11/U11*100</f>
        <v>73.964497041420117</v>
      </c>
      <c r="X11" s="94">
        <v>325</v>
      </c>
      <c r="Y11" s="94">
        <v>243</v>
      </c>
      <c r="Z11" s="135">
        <f t="shared" ref="Z11:Z28" si="7">Y11/X11*100</f>
        <v>74.769230769230759</v>
      </c>
      <c r="AA11" s="95"/>
      <c r="AB11" s="95"/>
      <c r="AC11" s="95"/>
      <c r="AD11" s="95"/>
    </row>
    <row r="12" spans="1:30" ht="18" customHeight="1" x14ac:dyDescent="0.25">
      <c r="A12" s="118" t="s">
        <v>99</v>
      </c>
      <c r="B12" s="120">
        <v>642</v>
      </c>
      <c r="C12" s="120">
        <v>967</v>
      </c>
      <c r="D12" s="135">
        <f t="shared" si="0"/>
        <v>150.62305295950156</v>
      </c>
      <c r="E12" s="120">
        <v>372</v>
      </c>
      <c r="F12" s="120">
        <v>650</v>
      </c>
      <c r="G12" s="135">
        <f t="shared" si="1"/>
        <v>174.73118279569891</v>
      </c>
      <c r="H12" s="94">
        <v>274</v>
      </c>
      <c r="I12" s="94">
        <v>324</v>
      </c>
      <c r="J12" s="135">
        <f t="shared" si="2"/>
        <v>118.24817518248176</v>
      </c>
      <c r="K12" s="120">
        <v>106</v>
      </c>
      <c r="L12" s="120">
        <v>105</v>
      </c>
      <c r="M12" s="135">
        <f t="shared" si="3"/>
        <v>99.056603773584911</v>
      </c>
      <c r="N12" s="94">
        <v>76</v>
      </c>
      <c r="O12" s="94">
        <v>48</v>
      </c>
      <c r="P12" s="135">
        <f t="shared" si="4"/>
        <v>63.157894736842103</v>
      </c>
      <c r="Q12" s="94">
        <v>368</v>
      </c>
      <c r="R12" s="94">
        <v>640</v>
      </c>
      <c r="S12" s="135">
        <f t="shared" si="5"/>
        <v>173.91304347826087</v>
      </c>
      <c r="T12" s="94">
        <v>171</v>
      </c>
      <c r="U12" s="120">
        <v>110</v>
      </c>
      <c r="V12" s="120">
        <v>149</v>
      </c>
      <c r="W12" s="135">
        <f t="shared" si="6"/>
        <v>135.45454545454544</v>
      </c>
      <c r="X12" s="94">
        <v>101</v>
      </c>
      <c r="Y12" s="94">
        <v>129</v>
      </c>
      <c r="Z12" s="135">
        <f t="shared" si="7"/>
        <v>127.72277227722772</v>
      </c>
      <c r="AA12" s="95"/>
      <c r="AB12" s="95"/>
      <c r="AC12" s="95"/>
      <c r="AD12" s="95"/>
    </row>
    <row r="13" spans="1:30" ht="18" customHeight="1" x14ac:dyDescent="0.25">
      <c r="A13" s="118" t="s">
        <v>100</v>
      </c>
      <c r="B13" s="120">
        <v>807</v>
      </c>
      <c r="C13" s="120">
        <v>694</v>
      </c>
      <c r="D13" s="135">
        <f t="shared" si="0"/>
        <v>85.997521685254029</v>
      </c>
      <c r="E13" s="120">
        <v>473</v>
      </c>
      <c r="F13" s="120">
        <v>525</v>
      </c>
      <c r="G13" s="135">
        <f t="shared" si="1"/>
        <v>110.9936575052854</v>
      </c>
      <c r="H13" s="94">
        <v>453</v>
      </c>
      <c r="I13" s="94">
        <v>316</v>
      </c>
      <c r="J13" s="135">
        <f t="shared" si="2"/>
        <v>69.75717439293598</v>
      </c>
      <c r="K13" s="120">
        <v>76</v>
      </c>
      <c r="L13" s="120">
        <v>58</v>
      </c>
      <c r="M13" s="135">
        <f t="shared" si="3"/>
        <v>76.31578947368422</v>
      </c>
      <c r="N13" s="94">
        <v>46</v>
      </c>
      <c r="O13" s="94">
        <v>53</v>
      </c>
      <c r="P13" s="135">
        <f t="shared" si="4"/>
        <v>115.21739130434783</v>
      </c>
      <c r="Q13" s="94">
        <v>457</v>
      </c>
      <c r="R13" s="94">
        <v>518</v>
      </c>
      <c r="S13" s="135">
        <f t="shared" si="5"/>
        <v>113.34792122538293</v>
      </c>
      <c r="T13" s="94">
        <v>102</v>
      </c>
      <c r="U13" s="120">
        <v>161</v>
      </c>
      <c r="V13" s="120">
        <v>98</v>
      </c>
      <c r="W13" s="135">
        <f t="shared" si="6"/>
        <v>60.869565217391312</v>
      </c>
      <c r="X13" s="94">
        <v>152</v>
      </c>
      <c r="Y13" s="94">
        <v>94</v>
      </c>
      <c r="Z13" s="135">
        <f t="shared" si="7"/>
        <v>61.842105263157897</v>
      </c>
      <c r="AA13" s="95"/>
      <c r="AB13" s="95"/>
      <c r="AC13" s="95"/>
      <c r="AD13" s="95"/>
    </row>
    <row r="14" spans="1:30" ht="18" customHeight="1" x14ac:dyDescent="0.25">
      <c r="A14" s="118" t="s">
        <v>101</v>
      </c>
      <c r="B14" s="120">
        <v>1392</v>
      </c>
      <c r="C14" s="120">
        <v>1203</v>
      </c>
      <c r="D14" s="135">
        <f t="shared" si="0"/>
        <v>86.422413793103445</v>
      </c>
      <c r="E14" s="120">
        <v>1012</v>
      </c>
      <c r="F14" s="120">
        <v>931</v>
      </c>
      <c r="G14" s="135">
        <f t="shared" si="1"/>
        <v>91.996047430830046</v>
      </c>
      <c r="H14" s="94">
        <v>606</v>
      </c>
      <c r="I14" s="94">
        <v>400</v>
      </c>
      <c r="J14" s="135">
        <f t="shared" si="2"/>
        <v>66.006600660065999</v>
      </c>
      <c r="K14" s="120">
        <v>118</v>
      </c>
      <c r="L14" s="120">
        <v>96</v>
      </c>
      <c r="M14" s="135">
        <f t="shared" si="3"/>
        <v>81.355932203389841</v>
      </c>
      <c r="N14" s="94">
        <v>153</v>
      </c>
      <c r="O14" s="94">
        <v>85</v>
      </c>
      <c r="P14" s="135">
        <f t="shared" si="4"/>
        <v>55.555555555555557</v>
      </c>
      <c r="Q14" s="94">
        <v>971</v>
      </c>
      <c r="R14" s="94">
        <v>912</v>
      </c>
      <c r="S14" s="135">
        <f t="shared" si="5"/>
        <v>93.923789907312056</v>
      </c>
      <c r="T14" s="94">
        <v>204</v>
      </c>
      <c r="U14" s="120">
        <v>270</v>
      </c>
      <c r="V14" s="120">
        <v>185</v>
      </c>
      <c r="W14" s="135">
        <f t="shared" si="6"/>
        <v>68.518518518518519</v>
      </c>
      <c r="X14" s="94">
        <v>254</v>
      </c>
      <c r="Y14" s="94">
        <v>174</v>
      </c>
      <c r="Z14" s="135">
        <f t="shared" si="7"/>
        <v>68.503937007874015</v>
      </c>
      <c r="AA14" s="95"/>
      <c r="AB14" s="95"/>
      <c r="AC14" s="95"/>
      <c r="AD14" s="95"/>
    </row>
    <row r="15" spans="1:30" ht="18" customHeight="1" x14ac:dyDescent="0.25">
      <c r="A15" s="118" t="s">
        <v>102</v>
      </c>
      <c r="B15" s="120">
        <v>847</v>
      </c>
      <c r="C15" s="120">
        <v>816</v>
      </c>
      <c r="D15" s="135">
        <f t="shared" si="0"/>
        <v>96.340023612750883</v>
      </c>
      <c r="E15" s="120">
        <v>685</v>
      </c>
      <c r="F15" s="120">
        <v>665</v>
      </c>
      <c r="G15" s="135">
        <f t="shared" si="1"/>
        <v>97.080291970802918</v>
      </c>
      <c r="H15" s="94">
        <v>362</v>
      </c>
      <c r="I15" s="94">
        <v>317</v>
      </c>
      <c r="J15" s="135">
        <f t="shared" si="2"/>
        <v>87.569060773480672</v>
      </c>
      <c r="K15" s="120">
        <v>69</v>
      </c>
      <c r="L15" s="120">
        <v>64</v>
      </c>
      <c r="M15" s="135">
        <f t="shared" si="3"/>
        <v>92.753623188405797</v>
      </c>
      <c r="N15" s="94">
        <v>174</v>
      </c>
      <c r="O15" s="94">
        <v>7</v>
      </c>
      <c r="P15" s="135">
        <f t="shared" si="4"/>
        <v>4.0229885057471266</v>
      </c>
      <c r="Q15" s="94">
        <v>669</v>
      </c>
      <c r="R15" s="94">
        <v>664</v>
      </c>
      <c r="S15" s="135">
        <f t="shared" si="5"/>
        <v>99.252615844544096</v>
      </c>
      <c r="T15" s="94">
        <v>177</v>
      </c>
      <c r="U15" s="120">
        <v>244</v>
      </c>
      <c r="V15" s="120">
        <v>176</v>
      </c>
      <c r="W15" s="135">
        <f t="shared" si="6"/>
        <v>72.131147540983605</v>
      </c>
      <c r="X15" s="94">
        <v>233</v>
      </c>
      <c r="Y15" s="94">
        <v>161</v>
      </c>
      <c r="Z15" s="135">
        <f t="shared" si="7"/>
        <v>69.098712446351925</v>
      </c>
      <c r="AA15" s="95"/>
      <c r="AB15" s="95"/>
      <c r="AC15" s="95"/>
      <c r="AD15" s="95"/>
    </row>
    <row r="16" spans="1:30" ht="18" customHeight="1" x14ac:dyDescent="0.25">
      <c r="A16" s="118" t="s">
        <v>103</v>
      </c>
      <c r="B16" s="120">
        <v>1985</v>
      </c>
      <c r="C16" s="120">
        <v>2010</v>
      </c>
      <c r="D16" s="135">
        <f t="shared" si="0"/>
        <v>101.25944584382871</v>
      </c>
      <c r="E16" s="120">
        <v>1274</v>
      </c>
      <c r="F16" s="120">
        <v>1405</v>
      </c>
      <c r="G16" s="135">
        <f t="shared" si="1"/>
        <v>110.28257456828885</v>
      </c>
      <c r="H16" s="94">
        <v>440</v>
      </c>
      <c r="I16" s="94">
        <v>557</v>
      </c>
      <c r="J16" s="135">
        <f t="shared" si="2"/>
        <v>126.59090909090909</v>
      </c>
      <c r="K16" s="120">
        <v>89</v>
      </c>
      <c r="L16" s="120">
        <v>86</v>
      </c>
      <c r="M16" s="135">
        <f t="shared" si="3"/>
        <v>96.629213483146074</v>
      </c>
      <c r="N16" s="94">
        <v>103</v>
      </c>
      <c r="O16" s="94">
        <v>36</v>
      </c>
      <c r="P16" s="135">
        <f>O16/N16*100</f>
        <v>34.95145631067961</v>
      </c>
      <c r="Q16" s="94">
        <v>1195</v>
      </c>
      <c r="R16" s="94">
        <v>1383</v>
      </c>
      <c r="S16" s="135">
        <f t="shared" si="5"/>
        <v>115.73221757322176</v>
      </c>
      <c r="T16" s="94">
        <v>361</v>
      </c>
      <c r="U16" s="120">
        <v>573</v>
      </c>
      <c r="V16" s="120">
        <v>320</v>
      </c>
      <c r="W16" s="135">
        <f t="shared" si="6"/>
        <v>55.846422338568935</v>
      </c>
      <c r="X16" s="94">
        <v>508</v>
      </c>
      <c r="Y16" s="94">
        <v>297</v>
      </c>
      <c r="Z16" s="135">
        <f t="shared" si="7"/>
        <v>58.464566929133852</v>
      </c>
      <c r="AA16" s="95"/>
      <c r="AB16" s="95"/>
      <c r="AC16" s="95"/>
      <c r="AD16" s="95"/>
    </row>
    <row r="17" spans="1:30" ht="18" customHeight="1" x14ac:dyDescent="0.25">
      <c r="A17" s="118" t="s">
        <v>104</v>
      </c>
      <c r="B17" s="120">
        <v>1210</v>
      </c>
      <c r="C17" s="120">
        <v>1042</v>
      </c>
      <c r="D17" s="135">
        <f t="shared" si="0"/>
        <v>86.115702479338836</v>
      </c>
      <c r="E17" s="120">
        <v>590</v>
      </c>
      <c r="F17" s="120">
        <v>590</v>
      </c>
      <c r="G17" s="135">
        <f t="shared" si="1"/>
        <v>100</v>
      </c>
      <c r="H17" s="94">
        <v>406</v>
      </c>
      <c r="I17" s="94">
        <v>237</v>
      </c>
      <c r="J17" s="135">
        <f t="shared" si="2"/>
        <v>58.374384236453203</v>
      </c>
      <c r="K17" s="120">
        <v>75</v>
      </c>
      <c r="L17" s="120">
        <v>77</v>
      </c>
      <c r="M17" s="135">
        <f t="shared" si="3"/>
        <v>102.66666666666666</v>
      </c>
      <c r="N17" s="94">
        <v>17</v>
      </c>
      <c r="O17" s="94">
        <v>14</v>
      </c>
      <c r="P17" s="135">
        <f t="shared" si="4"/>
        <v>82.35294117647058</v>
      </c>
      <c r="Q17" s="94">
        <v>581</v>
      </c>
      <c r="R17" s="94">
        <v>585</v>
      </c>
      <c r="S17" s="135">
        <f t="shared" si="5"/>
        <v>100.68846815834766</v>
      </c>
      <c r="T17" s="94">
        <v>142</v>
      </c>
      <c r="U17" s="120">
        <v>188</v>
      </c>
      <c r="V17" s="120">
        <v>135</v>
      </c>
      <c r="W17" s="135">
        <f t="shared" si="6"/>
        <v>71.808510638297875</v>
      </c>
      <c r="X17" s="94">
        <v>180</v>
      </c>
      <c r="Y17" s="94">
        <v>130</v>
      </c>
      <c r="Z17" s="135">
        <f t="shared" si="7"/>
        <v>72.222222222222214</v>
      </c>
      <c r="AA17" s="95"/>
      <c r="AB17" s="95"/>
      <c r="AC17" s="95"/>
      <c r="AD17" s="95"/>
    </row>
    <row r="18" spans="1:30" ht="18" customHeight="1" x14ac:dyDescent="0.25">
      <c r="A18" s="118" t="s">
        <v>105</v>
      </c>
      <c r="B18" s="120">
        <v>1463</v>
      </c>
      <c r="C18" s="120">
        <v>1266</v>
      </c>
      <c r="D18" s="135">
        <f t="shared" si="0"/>
        <v>86.534518113465481</v>
      </c>
      <c r="E18" s="120">
        <v>838</v>
      </c>
      <c r="F18" s="120">
        <v>747</v>
      </c>
      <c r="G18" s="135">
        <f t="shared" si="1"/>
        <v>89.140811455847256</v>
      </c>
      <c r="H18" s="94">
        <v>491</v>
      </c>
      <c r="I18" s="94">
        <v>370</v>
      </c>
      <c r="J18" s="135">
        <f t="shared" si="2"/>
        <v>75.356415478615062</v>
      </c>
      <c r="K18" s="120">
        <v>127</v>
      </c>
      <c r="L18" s="120">
        <v>116</v>
      </c>
      <c r="M18" s="135">
        <f t="shared" si="3"/>
        <v>91.338582677165363</v>
      </c>
      <c r="N18" s="94">
        <v>126</v>
      </c>
      <c r="O18" s="94">
        <v>81</v>
      </c>
      <c r="P18" s="135">
        <f t="shared" si="4"/>
        <v>64.285714285714292</v>
      </c>
      <c r="Q18" s="94">
        <v>786</v>
      </c>
      <c r="R18" s="94">
        <v>737</v>
      </c>
      <c r="S18" s="135">
        <f t="shared" si="5"/>
        <v>93.765903307888038</v>
      </c>
      <c r="T18" s="94">
        <v>189</v>
      </c>
      <c r="U18" s="120">
        <v>278</v>
      </c>
      <c r="V18" s="120">
        <v>161</v>
      </c>
      <c r="W18" s="135">
        <f t="shared" si="6"/>
        <v>57.913669064748198</v>
      </c>
      <c r="X18" s="94">
        <v>266</v>
      </c>
      <c r="Y18" s="94">
        <v>140</v>
      </c>
      <c r="Z18" s="135">
        <f t="shared" si="7"/>
        <v>52.631578947368418</v>
      </c>
      <c r="AA18" s="95"/>
      <c r="AB18" s="95"/>
      <c r="AC18" s="95"/>
      <c r="AD18" s="95"/>
    </row>
    <row r="19" spans="1:30" ht="18" customHeight="1" x14ac:dyDescent="0.25">
      <c r="A19" s="118" t="s">
        <v>106</v>
      </c>
      <c r="B19" s="120">
        <v>2278</v>
      </c>
      <c r="C19" s="120">
        <v>2281</v>
      </c>
      <c r="D19" s="135">
        <f t="shared" si="0"/>
        <v>100.13169446883229</v>
      </c>
      <c r="E19" s="120">
        <v>940</v>
      </c>
      <c r="F19" s="120">
        <v>902</v>
      </c>
      <c r="G19" s="135">
        <f t="shared" si="1"/>
        <v>95.957446808510639</v>
      </c>
      <c r="H19" s="94">
        <v>708</v>
      </c>
      <c r="I19" s="94">
        <v>601</v>
      </c>
      <c r="J19" s="135">
        <f t="shared" si="2"/>
        <v>84.887005649717523</v>
      </c>
      <c r="K19" s="120">
        <v>46</v>
      </c>
      <c r="L19" s="120">
        <v>80</v>
      </c>
      <c r="M19" s="135">
        <f t="shared" si="3"/>
        <v>173.91304347826087</v>
      </c>
      <c r="N19" s="94">
        <v>128</v>
      </c>
      <c r="O19" s="94">
        <v>18</v>
      </c>
      <c r="P19" s="135">
        <f t="shared" si="4"/>
        <v>14.0625</v>
      </c>
      <c r="Q19" s="94">
        <v>900</v>
      </c>
      <c r="R19" s="94">
        <v>870</v>
      </c>
      <c r="S19" s="135">
        <f t="shared" si="5"/>
        <v>96.666666666666671</v>
      </c>
      <c r="T19" s="94">
        <v>184</v>
      </c>
      <c r="U19" s="120">
        <v>269</v>
      </c>
      <c r="V19" s="120">
        <v>152</v>
      </c>
      <c r="W19" s="135">
        <f t="shared" si="6"/>
        <v>56.505576208178439</v>
      </c>
      <c r="X19" s="94">
        <v>259</v>
      </c>
      <c r="Y19" s="94">
        <v>145</v>
      </c>
      <c r="Z19" s="135">
        <f t="shared" si="7"/>
        <v>55.984555984555982</v>
      </c>
      <c r="AA19" s="95"/>
      <c r="AB19" s="95"/>
      <c r="AC19" s="95"/>
      <c r="AD19" s="95"/>
    </row>
    <row r="20" spans="1:30" ht="18" customHeight="1" x14ac:dyDescent="0.25">
      <c r="A20" s="118" t="s">
        <v>107</v>
      </c>
      <c r="B20" s="120">
        <v>1202</v>
      </c>
      <c r="C20" s="120">
        <v>1237</v>
      </c>
      <c r="D20" s="135">
        <f t="shared" si="0"/>
        <v>102.91181364392679</v>
      </c>
      <c r="E20" s="120">
        <v>938</v>
      </c>
      <c r="F20" s="120">
        <v>854</v>
      </c>
      <c r="G20" s="135">
        <f t="shared" si="1"/>
        <v>91.044776119402982</v>
      </c>
      <c r="H20" s="94">
        <v>415</v>
      </c>
      <c r="I20" s="94">
        <v>440</v>
      </c>
      <c r="J20" s="135">
        <f t="shared" si="2"/>
        <v>106.02409638554218</v>
      </c>
      <c r="K20" s="120">
        <v>147</v>
      </c>
      <c r="L20" s="120">
        <v>126</v>
      </c>
      <c r="M20" s="135">
        <f t="shared" si="3"/>
        <v>85.714285714285708</v>
      </c>
      <c r="N20" s="94">
        <v>157</v>
      </c>
      <c r="O20" s="94">
        <v>191</v>
      </c>
      <c r="P20" s="135">
        <f t="shared" si="4"/>
        <v>121.656050955414</v>
      </c>
      <c r="Q20" s="94">
        <v>894</v>
      </c>
      <c r="R20" s="94">
        <v>816</v>
      </c>
      <c r="S20" s="135">
        <f t="shared" si="5"/>
        <v>91.275167785234899</v>
      </c>
      <c r="T20" s="94">
        <v>235</v>
      </c>
      <c r="U20" s="120">
        <v>303</v>
      </c>
      <c r="V20" s="120">
        <v>179</v>
      </c>
      <c r="W20" s="135">
        <f t="shared" si="6"/>
        <v>59.07590759075908</v>
      </c>
      <c r="X20" s="94">
        <v>288</v>
      </c>
      <c r="Y20" s="94">
        <v>155</v>
      </c>
      <c r="Z20" s="135">
        <f t="shared" si="7"/>
        <v>53.819444444444443</v>
      </c>
      <c r="AA20" s="95"/>
      <c r="AB20" s="95"/>
      <c r="AC20" s="95"/>
      <c r="AD20" s="95"/>
    </row>
    <row r="21" spans="1:30" ht="18" customHeight="1" x14ac:dyDescent="0.25">
      <c r="A21" s="118" t="s">
        <v>108</v>
      </c>
      <c r="B21" s="120">
        <v>863</v>
      </c>
      <c r="C21" s="120">
        <v>887</v>
      </c>
      <c r="D21" s="135">
        <f t="shared" si="0"/>
        <v>102.78099652375434</v>
      </c>
      <c r="E21" s="120">
        <v>728</v>
      </c>
      <c r="F21" s="120">
        <v>809</v>
      </c>
      <c r="G21" s="135">
        <f t="shared" si="1"/>
        <v>111.12637362637363</v>
      </c>
      <c r="H21" s="94">
        <v>347</v>
      </c>
      <c r="I21" s="94">
        <v>369</v>
      </c>
      <c r="J21" s="135">
        <f t="shared" si="2"/>
        <v>106.34005763688761</v>
      </c>
      <c r="K21" s="120">
        <v>72</v>
      </c>
      <c r="L21" s="120">
        <v>86</v>
      </c>
      <c r="M21" s="135">
        <f t="shared" si="3"/>
        <v>119.44444444444444</v>
      </c>
      <c r="N21" s="94">
        <v>112</v>
      </c>
      <c r="O21" s="94">
        <v>78</v>
      </c>
      <c r="P21" s="135">
        <f t="shared" si="4"/>
        <v>69.642857142857139</v>
      </c>
      <c r="Q21" s="94">
        <v>707</v>
      </c>
      <c r="R21" s="94">
        <v>792</v>
      </c>
      <c r="S21" s="135">
        <f t="shared" si="5"/>
        <v>112.02263083451203</v>
      </c>
      <c r="T21" s="94">
        <v>178</v>
      </c>
      <c r="U21" s="120">
        <v>237</v>
      </c>
      <c r="V21" s="120">
        <v>177</v>
      </c>
      <c r="W21" s="135">
        <f t="shared" si="6"/>
        <v>74.683544303797461</v>
      </c>
      <c r="X21" s="94">
        <v>225</v>
      </c>
      <c r="Y21" s="94">
        <v>161</v>
      </c>
      <c r="Z21" s="135">
        <f t="shared" si="7"/>
        <v>71.555555555555543</v>
      </c>
      <c r="AA21" s="95"/>
      <c r="AB21" s="95"/>
      <c r="AC21" s="95"/>
      <c r="AD21" s="95"/>
    </row>
    <row r="22" spans="1:30" ht="18" customHeight="1" x14ac:dyDescent="0.25">
      <c r="A22" s="118" t="s">
        <v>109</v>
      </c>
      <c r="B22" s="120">
        <v>831</v>
      </c>
      <c r="C22" s="120">
        <v>696</v>
      </c>
      <c r="D22" s="135">
        <f t="shared" si="0"/>
        <v>83.754512635379058</v>
      </c>
      <c r="E22" s="120">
        <v>481</v>
      </c>
      <c r="F22" s="120">
        <v>480</v>
      </c>
      <c r="G22" s="135">
        <f t="shared" si="1"/>
        <v>99.792099792099805</v>
      </c>
      <c r="H22" s="94">
        <v>504</v>
      </c>
      <c r="I22" s="94">
        <v>369</v>
      </c>
      <c r="J22" s="135">
        <f t="shared" si="2"/>
        <v>73.214285714285708</v>
      </c>
      <c r="K22" s="120">
        <v>111</v>
      </c>
      <c r="L22" s="120">
        <v>105</v>
      </c>
      <c r="M22" s="135">
        <f t="shared" si="3"/>
        <v>94.594594594594597</v>
      </c>
      <c r="N22" s="94">
        <v>112</v>
      </c>
      <c r="O22" s="94">
        <v>63</v>
      </c>
      <c r="P22" s="135">
        <f t="shared" si="4"/>
        <v>56.25</v>
      </c>
      <c r="Q22" s="94">
        <v>478</v>
      </c>
      <c r="R22" s="94">
        <v>480</v>
      </c>
      <c r="S22" s="135">
        <f t="shared" si="5"/>
        <v>100.418410041841</v>
      </c>
      <c r="T22" s="94">
        <v>104</v>
      </c>
      <c r="U22" s="120">
        <v>139</v>
      </c>
      <c r="V22" s="120">
        <v>94</v>
      </c>
      <c r="W22" s="135">
        <f t="shared" si="6"/>
        <v>67.625899280575538</v>
      </c>
      <c r="X22" s="94">
        <v>136</v>
      </c>
      <c r="Y22" s="94">
        <v>87</v>
      </c>
      <c r="Z22" s="135">
        <f t="shared" si="7"/>
        <v>63.970588235294116</v>
      </c>
      <c r="AA22" s="95"/>
      <c r="AB22" s="95"/>
      <c r="AC22" s="95"/>
      <c r="AD22" s="95"/>
    </row>
    <row r="23" spans="1:30" ht="18" customHeight="1" x14ac:dyDescent="0.25">
      <c r="A23" s="118" t="s">
        <v>110</v>
      </c>
      <c r="B23" s="120">
        <v>886</v>
      </c>
      <c r="C23" s="120">
        <v>901</v>
      </c>
      <c r="D23" s="135">
        <f t="shared" si="0"/>
        <v>101.69300225733635</v>
      </c>
      <c r="E23" s="120">
        <v>748</v>
      </c>
      <c r="F23" s="120">
        <v>812</v>
      </c>
      <c r="G23" s="135">
        <f t="shared" si="1"/>
        <v>108.55614973262031</v>
      </c>
      <c r="H23" s="94">
        <v>331</v>
      </c>
      <c r="I23" s="94">
        <v>335</v>
      </c>
      <c r="J23" s="135">
        <f t="shared" si="2"/>
        <v>101.2084592145015</v>
      </c>
      <c r="K23" s="120">
        <v>96</v>
      </c>
      <c r="L23" s="120">
        <v>78</v>
      </c>
      <c r="M23" s="135">
        <f t="shared" si="3"/>
        <v>81.25</v>
      </c>
      <c r="N23" s="94">
        <v>110</v>
      </c>
      <c r="O23" s="94">
        <v>76</v>
      </c>
      <c r="P23" s="135">
        <f t="shared" si="4"/>
        <v>69.090909090909093</v>
      </c>
      <c r="Q23" s="94">
        <v>693</v>
      </c>
      <c r="R23" s="94">
        <v>797</v>
      </c>
      <c r="S23" s="135">
        <f t="shared" si="5"/>
        <v>115.007215007215</v>
      </c>
      <c r="T23" s="94">
        <v>248</v>
      </c>
      <c r="U23" s="120">
        <v>282</v>
      </c>
      <c r="V23" s="120">
        <v>247</v>
      </c>
      <c r="W23" s="135">
        <f t="shared" si="6"/>
        <v>87.588652482269509</v>
      </c>
      <c r="X23" s="94">
        <v>268</v>
      </c>
      <c r="Y23" s="94">
        <v>174</v>
      </c>
      <c r="Z23" s="135">
        <f t="shared" si="7"/>
        <v>64.925373134328353</v>
      </c>
      <c r="AA23" s="95"/>
      <c r="AB23" s="95"/>
      <c r="AC23" s="95"/>
      <c r="AD23" s="95"/>
    </row>
    <row r="24" spans="1:30" ht="18" customHeight="1" x14ac:dyDescent="0.25">
      <c r="A24" s="118" t="s">
        <v>111</v>
      </c>
      <c r="B24" s="120">
        <v>752</v>
      </c>
      <c r="C24" s="120">
        <v>723</v>
      </c>
      <c r="D24" s="135">
        <f t="shared" si="0"/>
        <v>96.143617021276597</v>
      </c>
      <c r="E24" s="120">
        <v>500</v>
      </c>
      <c r="F24" s="120">
        <v>474</v>
      </c>
      <c r="G24" s="135">
        <f t="shared" si="1"/>
        <v>94.8</v>
      </c>
      <c r="H24" s="94">
        <v>333</v>
      </c>
      <c r="I24" s="94">
        <v>227</v>
      </c>
      <c r="J24" s="135">
        <f t="shared" si="2"/>
        <v>68.168168168168165</v>
      </c>
      <c r="K24" s="120">
        <v>53</v>
      </c>
      <c r="L24" s="120">
        <v>37</v>
      </c>
      <c r="M24" s="135">
        <f t="shared" si="3"/>
        <v>69.811320754716974</v>
      </c>
      <c r="N24" s="94">
        <v>33</v>
      </c>
      <c r="O24" s="94">
        <v>18</v>
      </c>
      <c r="P24" s="135">
        <f t="shared" si="4"/>
        <v>54.54545454545454</v>
      </c>
      <c r="Q24" s="94">
        <v>493</v>
      </c>
      <c r="R24" s="94">
        <v>471</v>
      </c>
      <c r="S24" s="135">
        <f t="shared" si="5"/>
        <v>95.537525354969574</v>
      </c>
      <c r="T24" s="94">
        <v>162</v>
      </c>
      <c r="U24" s="120">
        <v>152</v>
      </c>
      <c r="V24" s="120">
        <v>149</v>
      </c>
      <c r="W24" s="135">
        <f t="shared" si="6"/>
        <v>98.026315789473685</v>
      </c>
      <c r="X24" s="94">
        <v>151</v>
      </c>
      <c r="Y24" s="94">
        <v>126</v>
      </c>
      <c r="Z24" s="135">
        <f t="shared" si="7"/>
        <v>83.443708609271525</v>
      </c>
      <c r="AA24" s="95"/>
      <c r="AB24" s="95"/>
      <c r="AC24" s="95"/>
      <c r="AD24" s="95"/>
    </row>
    <row r="25" spans="1:30" ht="18" customHeight="1" x14ac:dyDescent="0.25">
      <c r="A25" s="118" t="s">
        <v>112</v>
      </c>
      <c r="B25" s="120">
        <v>986</v>
      </c>
      <c r="C25" s="120">
        <v>1086</v>
      </c>
      <c r="D25" s="135">
        <f t="shared" si="0"/>
        <v>110.14198782961459</v>
      </c>
      <c r="E25" s="120">
        <v>859</v>
      </c>
      <c r="F25" s="120">
        <v>924</v>
      </c>
      <c r="G25" s="135">
        <f t="shared" si="1"/>
        <v>107.56693830034925</v>
      </c>
      <c r="H25" s="94">
        <v>252</v>
      </c>
      <c r="I25" s="94">
        <v>285</v>
      </c>
      <c r="J25" s="135">
        <f t="shared" si="2"/>
        <v>113.09523809523809</v>
      </c>
      <c r="K25" s="120">
        <v>97</v>
      </c>
      <c r="L25" s="120">
        <v>83</v>
      </c>
      <c r="M25" s="135">
        <f t="shared" si="3"/>
        <v>85.567010309278345</v>
      </c>
      <c r="N25" s="94">
        <v>195</v>
      </c>
      <c r="O25" s="94">
        <v>148</v>
      </c>
      <c r="P25" s="135">
        <f t="shared" si="4"/>
        <v>75.897435897435898</v>
      </c>
      <c r="Q25" s="94">
        <v>841</v>
      </c>
      <c r="R25" s="94">
        <v>915</v>
      </c>
      <c r="S25" s="135">
        <f t="shared" si="5"/>
        <v>108.79904875148631</v>
      </c>
      <c r="T25" s="94">
        <v>175</v>
      </c>
      <c r="U25" s="120">
        <v>315</v>
      </c>
      <c r="V25" s="120">
        <v>157</v>
      </c>
      <c r="W25" s="135">
        <f t="shared" si="6"/>
        <v>49.841269841269842</v>
      </c>
      <c r="X25" s="94">
        <v>292</v>
      </c>
      <c r="Y25" s="94">
        <v>146</v>
      </c>
      <c r="Z25" s="135">
        <f t="shared" si="7"/>
        <v>50</v>
      </c>
      <c r="AA25" s="95"/>
      <c r="AB25" s="95"/>
      <c r="AC25" s="95"/>
      <c r="AD25" s="95"/>
    </row>
    <row r="26" spans="1:30" ht="18" customHeight="1" x14ac:dyDescent="0.25">
      <c r="A26" s="118" t="s">
        <v>59</v>
      </c>
      <c r="B26" s="120">
        <v>3721</v>
      </c>
      <c r="C26" s="120">
        <v>3705</v>
      </c>
      <c r="D26" s="135">
        <f t="shared" si="0"/>
        <v>99.570008062348833</v>
      </c>
      <c r="E26" s="120">
        <v>1339</v>
      </c>
      <c r="F26" s="120">
        <v>1382</v>
      </c>
      <c r="G26" s="135">
        <f t="shared" si="1"/>
        <v>103.21135175504108</v>
      </c>
      <c r="H26" s="94">
        <v>894</v>
      </c>
      <c r="I26" s="94">
        <v>707</v>
      </c>
      <c r="J26" s="135">
        <f t="shared" si="2"/>
        <v>79.082774049216994</v>
      </c>
      <c r="K26" s="120">
        <v>156</v>
      </c>
      <c r="L26" s="120">
        <v>148</v>
      </c>
      <c r="M26" s="135">
        <f t="shared" si="3"/>
        <v>94.871794871794862</v>
      </c>
      <c r="N26" s="94">
        <v>368</v>
      </c>
      <c r="O26" s="94">
        <v>146</v>
      </c>
      <c r="P26" s="135">
        <f t="shared" si="4"/>
        <v>39.673913043478258</v>
      </c>
      <c r="Q26" s="94">
        <v>1288</v>
      </c>
      <c r="R26" s="94">
        <v>1363</v>
      </c>
      <c r="S26" s="135">
        <f t="shared" si="5"/>
        <v>105.82298136645963</v>
      </c>
      <c r="T26" s="94">
        <v>383</v>
      </c>
      <c r="U26" s="120">
        <v>511</v>
      </c>
      <c r="V26" s="120">
        <v>308</v>
      </c>
      <c r="W26" s="135">
        <f t="shared" si="6"/>
        <v>60.273972602739725</v>
      </c>
      <c r="X26" s="94">
        <v>434</v>
      </c>
      <c r="Y26" s="94">
        <v>264</v>
      </c>
      <c r="Z26" s="135">
        <f t="shared" si="7"/>
        <v>60.829493087557609</v>
      </c>
      <c r="AA26" s="95"/>
      <c r="AB26" s="95"/>
      <c r="AC26" s="95"/>
      <c r="AD26" s="95"/>
    </row>
    <row r="27" spans="1:30" ht="18" customHeight="1" x14ac:dyDescent="0.25">
      <c r="A27" s="118" t="s">
        <v>113</v>
      </c>
      <c r="B27" s="120">
        <v>2556</v>
      </c>
      <c r="C27" s="120">
        <v>2653</v>
      </c>
      <c r="D27" s="135">
        <f t="shared" si="0"/>
        <v>103.79499217527386</v>
      </c>
      <c r="E27" s="120">
        <v>1378</v>
      </c>
      <c r="F27" s="120">
        <v>1364</v>
      </c>
      <c r="G27" s="135">
        <f t="shared" si="1"/>
        <v>98.984034833091442</v>
      </c>
      <c r="H27" s="94">
        <v>693</v>
      </c>
      <c r="I27" s="94">
        <v>503</v>
      </c>
      <c r="J27" s="135">
        <f t="shared" si="2"/>
        <v>72.582972582972587</v>
      </c>
      <c r="K27" s="120">
        <v>46</v>
      </c>
      <c r="L27" s="120">
        <v>47</v>
      </c>
      <c r="M27" s="135">
        <f t="shared" si="3"/>
        <v>102.17391304347827</v>
      </c>
      <c r="N27" s="94">
        <v>159</v>
      </c>
      <c r="O27" s="94">
        <v>98</v>
      </c>
      <c r="P27" s="135">
        <f t="shared" si="4"/>
        <v>61.635220125786162</v>
      </c>
      <c r="Q27" s="94">
        <v>1309</v>
      </c>
      <c r="R27" s="94">
        <v>1339</v>
      </c>
      <c r="S27" s="135">
        <f t="shared" si="5"/>
        <v>102.29182582123759</v>
      </c>
      <c r="T27" s="94">
        <v>406</v>
      </c>
      <c r="U27" s="120">
        <v>539</v>
      </c>
      <c r="V27" s="120">
        <v>327</v>
      </c>
      <c r="W27" s="135">
        <f t="shared" si="6"/>
        <v>60.667903525046384</v>
      </c>
      <c r="X27" s="94">
        <v>489</v>
      </c>
      <c r="Y27" s="94">
        <v>296</v>
      </c>
      <c r="Z27" s="135">
        <f t="shared" si="7"/>
        <v>60.531697341513294</v>
      </c>
      <c r="AA27" s="95"/>
      <c r="AB27" s="95"/>
      <c r="AC27" s="95"/>
      <c r="AD27" s="95"/>
    </row>
    <row r="28" spans="1:30" ht="18" customHeight="1" x14ac:dyDescent="0.25">
      <c r="A28" s="118" t="s">
        <v>114</v>
      </c>
      <c r="B28" s="120">
        <v>759</v>
      </c>
      <c r="C28" s="120">
        <v>792</v>
      </c>
      <c r="D28" s="135">
        <f t="shared" si="0"/>
        <v>104.34782608695652</v>
      </c>
      <c r="E28" s="120">
        <v>351</v>
      </c>
      <c r="F28" s="120">
        <v>430</v>
      </c>
      <c r="G28" s="135">
        <f t="shared" si="1"/>
        <v>122.5071225071225</v>
      </c>
      <c r="H28" s="94">
        <v>329</v>
      </c>
      <c r="I28" s="94">
        <v>289</v>
      </c>
      <c r="J28" s="135">
        <f t="shared" si="2"/>
        <v>87.841945288753791</v>
      </c>
      <c r="K28" s="120">
        <v>13</v>
      </c>
      <c r="L28" s="120">
        <v>28</v>
      </c>
      <c r="M28" s="135">
        <f t="shared" si="3"/>
        <v>215.38461538461539</v>
      </c>
      <c r="N28" s="94">
        <v>60</v>
      </c>
      <c r="O28" s="94">
        <v>61</v>
      </c>
      <c r="P28" s="135">
        <f t="shared" si="4"/>
        <v>101.66666666666666</v>
      </c>
      <c r="Q28" s="94">
        <v>334</v>
      </c>
      <c r="R28" s="94">
        <v>416</v>
      </c>
      <c r="S28" s="135">
        <f t="shared" si="5"/>
        <v>124.55089820359282</v>
      </c>
      <c r="T28" s="94">
        <v>120</v>
      </c>
      <c r="U28" s="120">
        <v>162</v>
      </c>
      <c r="V28" s="120">
        <v>102</v>
      </c>
      <c r="W28" s="135">
        <f t="shared" si="6"/>
        <v>62.962962962962962</v>
      </c>
      <c r="X28" s="94">
        <v>140</v>
      </c>
      <c r="Y28" s="94">
        <v>66</v>
      </c>
      <c r="Z28" s="135">
        <f t="shared" si="7"/>
        <v>47.142857142857139</v>
      </c>
      <c r="AA28" s="95"/>
      <c r="AB28" s="95"/>
      <c r="AC28" s="95"/>
      <c r="AD28" s="95"/>
    </row>
  </sheetData>
  <mergeCells count="13">
    <mergeCell ref="I1:M1"/>
    <mergeCell ref="X6:Z7"/>
    <mergeCell ref="B2:M2"/>
    <mergeCell ref="B3:M3"/>
    <mergeCell ref="B6:D7"/>
    <mergeCell ref="E6:G7"/>
    <mergeCell ref="H6:J7"/>
    <mergeCell ref="K6:M7"/>
    <mergeCell ref="N6:P7"/>
    <mergeCell ref="Q6:S7"/>
    <mergeCell ref="U6:W7"/>
    <mergeCell ref="T6:T7"/>
    <mergeCell ref="B4:M4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zoomScale="75" zoomScaleNormal="75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F23" sqref="F23"/>
    </sheetView>
  </sheetViews>
  <sheetFormatPr defaultRowHeight="14.25" x14ac:dyDescent="0.2"/>
  <cols>
    <col min="1" max="1" width="33.7109375" style="46" customWidth="1"/>
    <col min="2" max="2" width="11" style="46" customWidth="1"/>
    <col min="3" max="3" width="9.85546875" style="46" customWidth="1"/>
    <col min="4" max="4" width="8.28515625" style="46" customWidth="1"/>
    <col min="5" max="6" width="11.7109375" style="46" customWidth="1"/>
    <col min="7" max="7" width="7.42578125" style="46" customWidth="1"/>
    <col min="8" max="8" width="11.85546875" style="46" customWidth="1"/>
    <col min="9" max="9" width="11" style="46" customWidth="1"/>
    <col min="10" max="10" width="7.42578125" style="46" customWidth="1"/>
    <col min="11" max="12" width="9.42578125" style="46" customWidth="1"/>
    <col min="13" max="13" width="9" style="46" customWidth="1"/>
    <col min="14" max="14" width="10" style="46" customWidth="1"/>
    <col min="15" max="15" width="9.140625" style="46" customWidth="1"/>
    <col min="16" max="16" width="8.140625" style="46" customWidth="1"/>
    <col min="17" max="18" width="9.5703125" style="46" customWidth="1"/>
    <col min="19" max="19" width="8.140625" style="46" customWidth="1"/>
    <col min="20" max="20" width="17" style="46" customWidth="1"/>
    <col min="21" max="21" width="8.28515625" style="46" customWidth="1"/>
    <col min="22" max="22" width="8.42578125" style="46" customWidth="1"/>
    <col min="23" max="23" width="8.28515625" style="46" customWidth="1"/>
    <col min="24" max="16384" width="9.140625" style="46"/>
  </cols>
  <sheetData>
    <row r="1" spans="1:30" s="23" customFormat="1" ht="61.5" customHeight="1" x14ac:dyDescent="0.35">
      <c r="B1" s="266" t="s">
        <v>122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2"/>
      <c r="O1" s="22"/>
      <c r="P1" s="22"/>
      <c r="Q1" s="22"/>
      <c r="R1" s="22"/>
      <c r="S1" s="22"/>
      <c r="T1" s="22"/>
      <c r="U1" s="22"/>
      <c r="V1" s="262"/>
      <c r="W1" s="262"/>
      <c r="X1" s="96"/>
      <c r="Z1" s="115" t="s">
        <v>21</v>
      </c>
    </row>
    <row r="2" spans="1:30" s="26" customFormat="1" ht="14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08" t="s">
        <v>5</v>
      </c>
      <c r="N2" s="108"/>
      <c r="O2" s="24"/>
      <c r="P2" s="24"/>
      <c r="Q2" s="25"/>
      <c r="R2" s="25"/>
      <c r="S2" s="25"/>
      <c r="T2" s="25"/>
      <c r="V2" s="267"/>
      <c r="W2" s="267"/>
      <c r="X2" s="261" t="s">
        <v>5</v>
      </c>
      <c r="Y2" s="261"/>
    </row>
    <row r="3" spans="1:30" s="28" customFormat="1" ht="67.5" customHeight="1" x14ac:dyDescent="0.25">
      <c r="A3" s="268"/>
      <c r="B3" s="259" t="s">
        <v>32</v>
      </c>
      <c r="C3" s="259"/>
      <c r="D3" s="259"/>
      <c r="E3" s="259" t="s">
        <v>33</v>
      </c>
      <c r="F3" s="259"/>
      <c r="G3" s="259"/>
      <c r="H3" s="259" t="s">
        <v>18</v>
      </c>
      <c r="I3" s="259"/>
      <c r="J3" s="259"/>
      <c r="K3" s="259" t="s">
        <v>10</v>
      </c>
      <c r="L3" s="259"/>
      <c r="M3" s="259"/>
      <c r="N3" s="259" t="s">
        <v>11</v>
      </c>
      <c r="O3" s="259"/>
      <c r="P3" s="259"/>
      <c r="Q3" s="263" t="s">
        <v>9</v>
      </c>
      <c r="R3" s="264"/>
      <c r="S3" s="265"/>
      <c r="T3" s="222" t="s">
        <v>27</v>
      </c>
      <c r="U3" s="259" t="s">
        <v>12</v>
      </c>
      <c r="V3" s="259"/>
      <c r="W3" s="259"/>
      <c r="X3" s="259" t="s">
        <v>15</v>
      </c>
      <c r="Y3" s="259"/>
      <c r="Z3" s="259"/>
    </row>
    <row r="4" spans="1:30" s="29" customFormat="1" ht="19.5" customHeight="1" x14ac:dyDescent="0.25">
      <c r="A4" s="268"/>
      <c r="B4" s="372" t="s">
        <v>24</v>
      </c>
      <c r="C4" s="372" t="s">
        <v>62</v>
      </c>
      <c r="D4" s="260" t="s">
        <v>2</v>
      </c>
      <c r="E4" s="372" t="s">
        <v>24</v>
      </c>
      <c r="F4" s="372" t="s">
        <v>62</v>
      </c>
      <c r="G4" s="260" t="s">
        <v>2</v>
      </c>
      <c r="H4" s="372" t="s">
        <v>24</v>
      </c>
      <c r="I4" s="372" t="s">
        <v>62</v>
      </c>
      <c r="J4" s="260" t="s">
        <v>2</v>
      </c>
      <c r="K4" s="372" t="s">
        <v>24</v>
      </c>
      <c r="L4" s="372" t="s">
        <v>62</v>
      </c>
      <c r="M4" s="260" t="s">
        <v>2</v>
      </c>
      <c r="N4" s="372" t="s">
        <v>24</v>
      </c>
      <c r="O4" s="372" t="s">
        <v>62</v>
      </c>
      <c r="P4" s="260" t="s">
        <v>2</v>
      </c>
      <c r="Q4" s="372" t="s">
        <v>24</v>
      </c>
      <c r="R4" s="372" t="s">
        <v>62</v>
      </c>
      <c r="S4" s="260" t="s">
        <v>2</v>
      </c>
      <c r="T4" s="372" t="s">
        <v>62</v>
      </c>
      <c r="U4" s="372" t="s">
        <v>24</v>
      </c>
      <c r="V4" s="372" t="s">
        <v>62</v>
      </c>
      <c r="W4" s="260" t="s">
        <v>2</v>
      </c>
      <c r="X4" s="372" t="s">
        <v>24</v>
      </c>
      <c r="Y4" s="372" t="s">
        <v>62</v>
      </c>
      <c r="Z4" s="260" t="s">
        <v>2</v>
      </c>
    </row>
    <row r="5" spans="1:30" s="29" customFormat="1" ht="15.75" customHeight="1" x14ac:dyDescent="0.25">
      <c r="A5" s="268"/>
      <c r="B5" s="372"/>
      <c r="C5" s="372"/>
      <c r="D5" s="260"/>
      <c r="E5" s="372"/>
      <c r="F5" s="372"/>
      <c r="G5" s="260"/>
      <c r="H5" s="372"/>
      <c r="I5" s="372"/>
      <c r="J5" s="260"/>
      <c r="K5" s="372"/>
      <c r="L5" s="372"/>
      <c r="M5" s="260"/>
      <c r="N5" s="372"/>
      <c r="O5" s="372"/>
      <c r="P5" s="260"/>
      <c r="Q5" s="372"/>
      <c r="R5" s="372"/>
      <c r="S5" s="260"/>
      <c r="T5" s="372"/>
      <c r="U5" s="372"/>
      <c r="V5" s="372"/>
      <c r="W5" s="260"/>
      <c r="X5" s="372"/>
      <c r="Y5" s="372"/>
      <c r="Z5" s="260"/>
    </row>
    <row r="6" spans="1:30" s="99" customFormat="1" ht="11.25" customHeight="1" x14ac:dyDescent="0.2">
      <c r="A6" s="97" t="s">
        <v>3</v>
      </c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  <c r="P6" s="98">
        <v>15</v>
      </c>
      <c r="Q6" s="98">
        <v>16</v>
      </c>
      <c r="R6" s="98">
        <v>17</v>
      </c>
      <c r="S6" s="98">
        <v>18</v>
      </c>
      <c r="T6" s="98">
        <v>19</v>
      </c>
      <c r="U6" s="98">
        <v>20</v>
      </c>
      <c r="V6" s="98">
        <v>21</v>
      </c>
      <c r="W6" s="98">
        <v>22</v>
      </c>
      <c r="X6" s="98">
        <v>23</v>
      </c>
      <c r="Y6" s="98">
        <v>24</v>
      </c>
      <c r="Z6" s="98">
        <v>25</v>
      </c>
    </row>
    <row r="7" spans="1:30" s="36" customFormat="1" ht="18" customHeight="1" x14ac:dyDescent="0.25">
      <c r="A7" s="33" t="s">
        <v>43</v>
      </c>
      <c r="B7" s="224">
        <f>SUM(B8:B25)</f>
        <v>11524</v>
      </c>
      <c r="C7" s="224">
        <f>SUM(C8:C25)</f>
        <v>10103</v>
      </c>
      <c r="D7" s="34">
        <f>C7/B7*100</f>
        <v>87.669212079139186</v>
      </c>
      <c r="E7" s="224">
        <f>SUM(E8:E25)</f>
        <v>9361</v>
      </c>
      <c r="F7" s="224">
        <f>SUM(F8:F25)</f>
        <v>8520</v>
      </c>
      <c r="G7" s="34">
        <f>F7/E7*100</f>
        <v>91.01591710287363</v>
      </c>
      <c r="H7" s="224">
        <f>SUM(H8:H25)</f>
        <v>2229</v>
      </c>
      <c r="I7" s="224">
        <f>SUM(I8:I25)</f>
        <v>2054</v>
      </c>
      <c r="J7" s="34">
        <f>I7/H7*100</f>
        <v>92.148945715567521</v>
      </c>
      <c r="K7" s="224">
        <f>SUM(K8:K25)</f>
        <v>562</v>
      </c>
      <c r="L7" s="224">
        <f>SUM(L8:L25)</f>
        <v>426</v>
      </c>
      <c r="M7" s="34">
        <f>L7/K7*100</f>
        <v>75.80071174377224</v>
      </c>
      <c r="N7" s="224">
        <f>SUM(N8:N25)</f>
        <v>1179</v>
      </c>
      <c r="O7" s="224">
        <f>SUM(O8:O25)</f>
        <v>619</v>
      </c>
      <c r="P7" s="34">
        <f>O7/N7*100</f>
        <v>52.502120441051737</v>
      </c>
      <c r="Q7" s="224">
        <f>SUM(Q8:Q25)</f>
        <v>8977</v>
      </c>
      <c r="R7" s="224">
        <f>SUM(R8:R25)</f>
        <v>8358</v>
      </c>
      <c r="S7" s="34">
        <f>R7/Q7*100</f>
        <v>93.104600646095577</v>
      </c>
      <c r="T7" s="224">
        <f>SUM(T8:T25)</f>
        <v>1979</v>
      </c>
      <c r="U7" s="224">
        <f>SUM(U8:U25)</f>
        <v>2970</v>
      </c>
      <c r="V7" s="224">
        <f>SUM(V8:V25)</f>
        <v>1960</v>
      </c>
      <c r="W7" s="34">
        <f>V7/U7*100</f>
        <v>65.993265993265993</v>
      </c>
      <c r="X7" s="224">
        <f>SUM(X8:X25)</f>
        <v>2664</v>
      </c>
      <c r="Y7" s="224">
        <f>SUM(Y8:Y25)</f>
        <v>1696</v>
      </c>
      <c r="Z7" s="34">
        <f>Y7/X7*100</f>
        <v>63.663663663663662</v>
      </c>
      <c r="AA7" s="35"/>
      <c r="AD7" s="42"/>
    </row>
    <row r="8" spans="1:30" s="42" customFormat="1" ht="18" customHeight="1" x14ac:dyDescent="0.25">
      <c r="A8" s="110" t="s">
        <v>44</v>
      </c>
      <c r="B8" s="38">
        <v>375</v>
      </c>
      <c r="C8" s="38">
        <v>345</v>
      </c>
      <c r="D8" s="34">
        <f t="shared" ref="D8:D25" si="0">C8/B8*100</f>
        <v>92</v>
      </c>
      <c r="E8" s="38">
        <v>362</v>
      </c>
      <c r="F8" s="38">
        <v>322</v>
      </c>
      <c r="G8" s="34">
        <f t="shared" ref="G8:G25" si="1">F8/E8*100</f>
        <v>88.950276243093924</v>
      </c>
      <c r="H8" s="38">
        <v>78</v>
      </c>
      <c r="I8" s="38">
        <v>101</v>
      </c>
      <c r="J8" s="34">
        <f t="shared" ref="J8:J25" si="2">I8/H8*100</f>
        <v>129.4871794871795</v>
      </c>
      <c r="K8" s="38">
        <v>17</v>
      </c>
      <c r="L8" s="38">
        <v>24</v>
      </c>
      <c r="M8" s="34">
        <f t="shared" ref="M8:M25" si="3">L8/K8*100</f>
        <v>141.1764705882353</v>
      </c>
      <c r="N8" s="38">
        <v>18</v>
      </c>
      <c r="O8" s="38">
        <v>6</v>
      </c>
      <c r="P8" s="34">
        <f t="shared" ref="P8:P25" si="4">O8/N8*100</f>
        <v>33.333333333333329</v>
      </c>
      <c r="Q8" s="38">
        <v>350</v>
      </c>
      <c r="R8" s="109">
        <v>316</v>
      </c>
      <c r="S8" s="34">
        <f t="shared" ref="S8:S25" si="5">R8/Q8*100</f>
        <v>90.285714285714278</v>
      </c>
      <c r="T8" s="109">
        <v>67</v>
      </c>
      <c r="U8" s="38">
        <v>86</v>
      </c>
      <c r="V8" s="109">
        <v>66</v>
      </c>
      <c r="W8" s="34">
        <f t="shared" ref="W8:W25" si="6">V8/U8*100</f>
        <v>76.744186046511629</v>
      </c>
      <c r="X8" s="38">
        <v>81</v>
      </c>
      <c r="Y8" s="109">
        <v>61</v>
      </c>
      <c r="Z8" s="34">
        <f t="shared" ref="Z8:Z25" si="7">Y8/X8*100</f>
        <v>75.308641975308646</v>
      </c>
      <c r="AA8" s="35"/>
      <c r="AB8" s="41"/>
    </row>
    <row r="9" spans="1:30" s="43" customFormat="1" ht="18" customHeight="1" x14ac:dyDescent="0.25">
      <c r="A9" s="110" t="s">
        <v>45</v>
      </c>
      <c r="B9" s="38">
        <v>295</v>
      </c>
      <c r="C9" s="38">
        <v>225</v>
      </c>
      <c r="D9" s="34">
        <f t="shared" si="0"/>
        <v>76.271186440677965</v>
      </c>
      <c r="E9" s="38">
        <v>251</v>
      </c>
      <c r="F9" s="38">
        <v>197</v>
      </c>
      <c r="G9" s="34">
        <f t="shared" si="1"/>
        <v>78.486055776892428</v>
      </c>
      <c r="H9" s="38">
        <v>87</v>
      </c>
      <c r="I9" s="38">
        <v>48</v>
      </c>
      <c r="J9" s="34">
        <f t="shared" si="2"/>
        <v>55.172413793103445</v>
      </c>
      <c r="K9" s="38">
        <v>48</v>
      </c>
      <c r="L9" s="38">
        <v>27</v>
      </c>
      <c r="M9" s="34">
        <f t="shared" si="3"/>
        <v>56.25</v>
      </c>
      <c r="N9" s="38">
        <v>37</v>
      </c>
      <c r="O9" s="38">
        <v>8</v>
      </c>
      <c r="P9" s="34">
        <f t="shared" si="4"/>
        <v>21.621621621621621</v>
      </c>
      <c r="Q9" s="38">
        <v>249</v>
      </c>
      <c r="R9" s="109">
        <v>193</v>
      </c>
      <c r="S9" s="34">
        <f t="shared" si="5"/>
        <v>77.510040160642575</v>
      </c>
      <c r="T9" s="109">
        <v>48</v>
      </c>
      <c r="U9" s="38">
        <v>75</v>
      </c>
      <c r="V9" s="109">
        <v>47</v>
      </c>
      <c r="W9" s="34">
        <f t="shared" si="6"/>
        <v>62.666666666666671</v>
      </c>
      <c r="X9" s="38">
        <v>70</v>
      </c>
      <c r="Y9" s="109">
        <v>38</v>
      </c>
      <c r="Z9" s="34">
        <f t="shared" si="7"/>
        <v>54.285714285714285</v>
      </c>
      <c r="AA9" s="35"/>
      <c r="AB9" s="41"/>
    </row>
    <row r="10" spans="1:30" s="42" customFormat="1" ht="18" customHeight="1" x14ac:dyDescent="0.25">
      <c r="A10" s="110" t="s">
        <v>46</v>
      </c>
      <c r="B10" s="38">
        <v>202</v>
      </c>
      <c r="C10" s="38">
        <v>181</v>
      </c>
      <c r="D10" s="34">
        <f t="shared" si="0"/>
        <v>89.603960396039611</v>
      </c>
      <c r="E10" s="38">
        <v>176</v>
      </c>
      <c r="F10" s="38">
        <v>156</v>
      </c>
      <c r="G10" s="34">
        <f t="shared" si="1"/>
        <v>88.63636363636364</v>
      </c>
      <c r="H10" s="38">
        <v>47</v>
      </c>
      <c r="I10" s="38">
        <v>50</v>
      </c>
      <c r="J10" s="34">
        <f t="shared" si="2"/>
        <v>106.38297872340425</v>
      </c>
      <c r="K10" s="38">
        <v>8</v>
      </c>
      <c r="L10" s="38">
        <v>7</v>
      </c>
      <c r="M10" s="34">
        <f t="shared" si="3"/>
        <v>87.5</v>
      </c>
      <c r="N10" s="38">
        <v>27</v>
      </c>
      <c r="O10" s="38">
        <v>8</v>
      </c>
      <c r="P10" s="34">
        <f t="shared" si="4"/>
        <v>29.629629629629626</v>
      </c>
      <c r="Q10" s="38">
        <v>170</v>
      </c>
      <c r="R10" s="109">
        <v>156</v>
      </c>
      <c r="S10" s="34">
        <f t="shared" si="5"/>
        <v>91.764705882352942</v>
      </c>
      <c r="T10" s="109">
        <v>38</v>
      </c>
      <c r="U10" s="38">
        <v>52</v>
      </c>
      <c r="V10" s="109">
        <v>37</v>
      </c>
      <c r="W10" s="34">
        <f t="shared" si="6"/>
        <v>71.15384615384616</v>
      </c>
      <c r="X10" s="38">
        <v>51</v>
      </c>
      <c r="Y10" s="109">
        <v>36</v>
      </c>
      <c r="Z10" s="34">
        <f t="shared" si="7"/>
        <v>70.588235294117652</v>
      </c>
      <c r="AA10" s="35"/>
      <c r="AB10" s="41"/>
    </row>
    <row r="11" spans="1:30" s="42" customFormat="1" ht="18" customHeight="1" x14ac:dyDescent="0.25">
      <c r="A11" s="110" t="s">
        <v>47</v>
      </c>
      <c r="B11" s="38">
        <v>464</v>
      </c>
      <c r="C11" s="38">
        <v>461</v>
      </c>
      <c r="D11" s="34">
        <f t="shared" si="0"/>
        <v>99.353448275862064</v>
      </c>
      <c r="E11" s="38">
        <v>418</v>
      </c>
      <c r="F11" s="38">
        <v>415</v>
      </c>
      <c r="G11" s="34">
        <f t="shared" si="1"/>
        <v>99.282296650717711</v>
      </c>
      <c r="H11" s="38">
        <v>107</v>
      </c>
      <c r="I11" s="38">
        <v>102</v>
      </c>
      <c r="J11" s="34">
        <f t="shared" si="2"/>
        <v>95.327102803738313</v>
      </c>
      <c r="K11" s="38">
        <v>23</v>
      </c>
      <c r="L11" s="38">
        <v>28</v>
      </c>
      <c r="M11" s="34">
        <f t="shared" si="3"/>
        <v>121.73913043478262</v>
      </c>
      <c r="N11" s="38">
        <v>60</v>
      </c>
      <c r="O11" s="38">
        <v>21</v>
      </c>
      <c r="P11" s="34">
        <f t="shared" si="4"/>
        <v>35</v>
      </c>
      <c r="Q11" s="38">
        <v>395</v>
      </c>
      <c r="R11" s="109">
        <v>405</v>
      </c>
      <c r="S11" s="34">
        <f t="shared" si="5"/>
        <v>102.53164556962024</v>
      </c>
      <c r="T11" s="109">
        <v>96</v>
      </c>
      <c r="U11" s="38">
        <v>95</v>
      </c>
      <c r="V11" s="109">
        <v>94</v>
      </c>
      <c r="W11" s="34">
        <f t="shared" si="6"/>
        <v>98.94736842105263</v>
      </c>
      <c r="X11" s="38">
        <v>90</v>
      </c>
      <c r="Y11" s="109">
        <v>94</v>
      </c>
      <c r="Z11" s="34">
        <f t="shared" si="7"/>
        <v>104.44444444444446</v>
      </c>
      <c r="AA11" s="35"/>
      <c r="AB11" s="41"/>
    </row>
    <row r="12" spans="1:30" s="42" customFormat="1" ht="18" customHeight="1" x14ac:dyDescent="0.25">
      <c r="A12" s="110" t="s">
        <v>48</v>
      </c>
      <c r="B12" s="38">
        <v>106</v>
      </c>
      <c r="C12" s="38">
        <v>92</v>
      </c>
      <c r="D12" s="34">
        <f t="shared" si="0"/>
        <v>86.79245283018868</v>
      </c>
      <c r="E12" s="38">
        <v>100</v>
      </c>
      <c r="F12" s="38">
        <v>92</v>
      </c>
      <c r="G12" s="34">
        <f t="shared" si="1"/>
        <v>92</v>
      </c>
      <c r="H12" s="38">
        <v>27</v>
      </c>
      <c r="I12" s="38">
        <v>14</v>
      </c>
      <c r="J12" s="34">
        <f t="shared" si="2"/>
        <v>51.851851851851848</v>
      </c>
      <c r="K12" s="38">
        <v>4</v>
      </c>
      <c r="L12" s="38">
        <v>2</v>
      </c>
      <c r="M12" s="34">
        <f t="shared" si="3"/>
        <v>50</v>
      </c>
      <c r="N12" s="38">
        <v>18</v>
      </c>
      <c r="O12" s="38">
        <v>0</v>
      </c>
      <c r="P12" s="34">
        <f t="shared" si="4"/>
        <v>0</v>
      </c>
      <c r="Q12" s="38">
        <v>98</v>
      </c>
      <c r="R12" s="109">
        <v>91</v>
      </c>
      <c r="S12" s="34">
        <f t="shared" si="5"/>
        <v>92.857142857142861</v>
      </c>
      <c r="T12" s="109">
        <v>30</v>
      </c>
      <c r="U12" s="38">
        <v>29</v>
      </c>
      <c r="V12" s="109">
        <v>30</v>
      </c>
      <c r="W12" s="34">
        <f t="shared" si="6"/>
        <v>103.44827586206897</v>
      </c>
      <c r="X12" s="38">
        <v>28</v>
      </c>
      <c r="Y12" s="109">
        <v>30</v>
      </c>
      <c r="Z12" s="34">
        <f t="shared" si="7"/>
        <v>107.14285714285714</v>
      </c>
      <c r="AA12" s="35"/>
      <c r="AB12" s="41"/>
    </row>
    <row r="13" spans="1:30" s="42" customFormat="1" ht="18" customHeight="1" x14ac:dyDescent="0.25">
      <c r="A13" s="110" t="s">
        <v>49</v>
      </c>
      <c r="B13" s="38">
        <v>553</v>
      </c>
      <c r="C13" s="38">
        <v>549</v>
      </c>
      <c r="D13" s="34">
        <f t="shared" si="0"/>
        <v>99.276672694394207</v>
      </c>
      <c r="E13" s="38">
        <v>454</v>
      </c>
      <c r="F13" s="38">
        <v>469</v>
      </c>
      <c r="G13" s="34">
        <f t="shared" si="1"/>
        <v>103.30396475770924</v>
      </c>
      <c r="H13" s="38">
        <v>88</v>
      </c>
      <c r="I13" s="38">
        <v>120</v>
      </c>
      <c r="J13" s="34">
        <f t="shared" si="2"/>
        <v>136.36363636363635</v>
      </c>
      <c r="K13" s="38">
        <v>36</v>
      </c>
      <c r="L13" s="38">
        <v>21</v>
      </c>
      <c r="M13" s="34">
        <f t="shared" si="3"/>
        <v>58.333333333333336</v>
      </c>
      <c r="N13" s="38">
        <v>24</v>
      </c>
      <c r="O13" s="38">
        <v>16</v>
      </c>
      <c r="P13" s="34">
        <f t="shared" si="4"/>
        <v>66.666666666666657</v>
      </c>
      <c r="Q13" s="38">
        <v>436</v>
      </c>
      <c r="R13" s="109">
        <v>461</v>
      </c>
      <c r="S13" s="34">
        <f t="shared" si="5"/>
        <v>105.73394495412845</v>
      </c>
      <c r="T13" s="109">
        <v>97</v>
      </c>
      <c r="U13" s="38">
        <v>177</v>
      </c>
      <c r="V13" s="109">
        <v>96</v>
      </c>
      <c r="W13" s="34">
        <f t="shared" si="6"/>
        <v>54.237288135593218</v>
      </c>
      <c r="X13" s="38">
        <v>155</v>
      </c>
      <c r="Y13" s="109">
        <v>89</v>
      </c>
      <c r="Z13" s="34">
        <f t="shared" si="7"/>
        <v>57.41935483870968</v>
      </c>
      <c r="AA13" s="35"/>
      <c r="AB13" s="41"/>
    </row>
    <row r="14" spans="1:30" s="42" customFormat="1" ht="18" customHeight="1" x14ac:dyDescent="0.25">
      <c r="A14" s="110" t="s">
        <v>50</v>
      </c>
      <c r="B14" s="38">
        <v>190</v>
      </c>
      <c r="C14" s="38">
        <v>162</v>
      </c>
      <c r="D14" s="34">
        <f t="shared" si="0"/>
        <v>85.263157894736835</v>
      </c>
      <c r="E14" s="38">
        <v>160</v>
      </c>
      <c r="F14" s="38">
        <v>135</v>
      </c>
      <c r="G14" s="34">
        <f t="shared" si="1"/>
        <v>84.375</v>
      </c>
      <c r="H14" s="38">
        <v>33</v>
      </c>
      <c r="I14" s="38">
        <v>30</v>
      </c>
      <c r="J14" s="34">
        <f t="shared" si="2"/>
        <v>90.909090909090907</v>
      </c>
      <c r="K14" s="38">
        <v>7</v>
      </c>
      <c r="L14" s="38">
        <v>6</v>
      </c>
      <c r="M14" s="34">
        <f t="shared" si="3"/>
        <v>85.714285714285708</v>
      </c>
      <c r="N14" s="38">
        <v>4</v>
      </c>
      <c r="O14" s="38">
        <v>2</v>
      </c>
      <c r="P14" s="34">
        <f t="shared" si="4"/>
        <v>50</v>
      </c>
      <c r="Q14" s="38">
        <v>159</v>
      </c>
      <c r="R14" s="109">
        <v>134</v>
      </c>
      <c r="S14" s="34">
        <f t="shared" si="5"/>
        <v>84.276729559748432</v>
      </c>
      <c r="T14" s="109">
        <v>30</v>
      </c>
      <c r="U14" s="38">
        <v>49</v>
      </c>
      <c r="V14" s="109">
        <v>29</v>
      </c>
      <c r="W14" s="34">
        <f t="shared" si="6"/>
        <v>59.183673469387756</v>
      </c>
      <c r="X14" s="38">
        <v>47</v>
      </c>
      <c r="Y14" s="109">
        <v>27</v>
      </c>
      <c r="Z14" s="34">
        <f t="shared" si="7"/>
        <v>57.446808510638306</v>
      </c>
      <c r="AA14" s="35"/>
      <c r="AB14" s="41"/>
    </row>
    <row r="15" spans="1:30" s="42" customFormat="1" ht="18" customHeight="1" x14ac:dyDescent="0.25">
      <c r="A15" s="110" t="s">
        <v>51</v>
      </c>
      <c r="B15" s="38">
        <v>426</v>
      </c>
      <c r="C15" s="38">
        <v>414</v>
      </c>
      <c r="D15" s="34">
        <f t="shared" si="0"/>
        <v>97.183098591549296</v>
      </c>
      <c r="E15" s="38">
        <v>328</v>
      </c>
      <c r="F15" s="38">
        <v>323</v>
      </c>
      <c r="G15" s="34">
        <f t="shared" si="1"/>
        <v>98.475609756097555</v>
      </c>
      <c r="H15" s="38">
        <v>65</v>
      </c>
      <c r="I15" s="38">
        <v>79</v>
      </c>
      <c r="J15" s="34">
        <f t="shared" si="2"/>
        <v>121.53846153846153</v>
      </c>
      <c r="K15" s="38">
        <v>11</v>
      </c>
      <c r="L15" s="38">
        <v>19</v>
      </c>
      <c r="M15" s="34">
        <f t="shared" si="3"/>
        <v>172.72727272727272</v>
      </c>
      <c r="N15" s="38">
        <v>30</v>
      </c>
      <c r="O15" s="38">
        <v>11</v>
      </c>
      <c r="P15" s="34">
        <f t="shared" si="4"/>
        <v>36.666666666666664</v>
      </c>
      <c r="Q15" s="38">
        <v>306</v>
      </c>
      <c r="R15" s="109">
        <v>316</v>
      </c>
      <c r="S15" s="34">
        <f t="shared" si="5"/>
        <v>103.26797385620917</v>
      </c>
      <c r="T15" s="109">
        <v>84</v>
      </c>
      <c r="U15" s="38">
        <v>105</v>
      </c>
      <c r="V15" s="109">
        <v>81</v>
      </c>
      <c r="W15" s="34">
        <f t="shared" si="6"/>
        <v>77.142857142857153</v>
      </c>
      <c r="X15" s="38">
        <v>96</v>
      </c>
      <c r="Y15" s="109">
        <v>74</v>
      </c>
      <c r="Z15" s="34">
        <f t="shared" si="7"/>
        <v>77.083333333333343</v>
      </c>
      <c r="AA15" s="35"/>
      <c r="AB15" s="41"/>
    </row>
    <row r="16" spans="1:30" s="42" customFormat="1" ht="18" customHeight="1" x14ac:dyDescent="0.25">
      <c r="A16" s="110" t="s">
        <v>52</v>
      </c>
      <c r="B16" s="38">
        <v>504</v>
      </c>
      <c r="C16" s="38">
        <v>503</v>
      </c>
      <c r="D16" s="34">
        <f t="shared" si="0"/>
        <v>99.801587301587304</v>
      </c>
      <c r="E16" s="38">
        <v>308</v>
      </c>
      <c r="F16" s="38">
        <v>332</v>
      </c>
      <c r="G16" s="34">
        <f t="shared" si="1"/>
        <v>107.79220779220779</v>
      </c>
      <c r="H16" s="38">
        <v>104</v>
      </c>
      <c r="I16" s="38">
        <v>93</v>
      </c>
      <c r="J16" s="34">
        <f t="shared" si="2"/>
        <v>89.423076923076934</v>
      </c>
      <c r="K16" s="38">
        <v>16</v>
      </c>
      <c r="L16" s="38">
        <v>14</v>
      </c>
      <c r="M16" s="34">
        <f t="shared" si="3"/>
        <v>87.5</v>
      </c>
      <c r="N16" s="38">
        <v>30</v>
      </c>
      <c r="O16" s="38">
        <v>3</v>
      </c>
      <c r="P16" s="34">
        <f t="shared" si="4"/>
        <v>10</v>
      </c>
      <c r="Q16" s="38">
        <v>296</v>
      </c>
      <c r="R16" s="109">
        <v>313</v>
      </c>
      <c r="S16" s="34">
        <f t="shared" si="5"/>
        <v>105.74324324324324</v>
      </c>
      <c r="T16" s="109">
        <v>80</v>
      </c>
      <c r="U16" s="38">
        <v>96</v>
      </c>
      <c r="V16" s="109">
        <v>79</v>
      </c>
      <c r="W16" s="34">
        <f t="shared" si="6"/>
        <v>82.291666666666657</v>
      </c>
      <c r="X16" s="38">
        <v>90</v>
      </c>
      <c r="Y16" s="109">
        <v>74</v>
      </c>
      <c r="Z16" s="34">
        <f t="shared" si="7"/>
        <v>82.222222222222214</v>
      </c>
      <c r="AA16" s="35"/>
      <c r="AB16" s="41"/>
    </row>
    <row r="17" spans="1:28" s="42" customFormat="1" ht="18" customHeight="1" x14ac:dyDescent="0.25">
      <c r="A17" s="110" t="s">
        <v>53</v>
      </c>
      <c r="B17" s="38">
        <v>460</v>
      </c>
      <c r="C17" s="38">
        <v>354</v>
      </c>
      <c r="D17" s="34">
        <f t="shared" si="0"/>
        <v>76.956521739130437</v>
      </c>
      <c r="E17" s="38">
        <v>430</v>
      </c>
      <c r="F17" s="38">
        <v>323</v>
      </c>
      <c r="G17" s="34">
        <f t="shared" si="1"/>
        <v>75.116279069767444</v>
      </c>
      <c r="H17" s="38">
        <v>103</v>
      </c>
      <c r="I17" s="38">
        <v>78</v>
      </c>
      <c r="J17" s="34">
        <f t="shared" si="2"/>
        <v>75.728155339805824</v>
      </c>
      <c r="K17" s="38">
        <v>33</v>
      </c>
      <c r="L17" s="38">
        <v>25</v>
      </c>
      <c r="M17" s="34">
        <f t="shared" si="3"/>
        <v>75.757575757575751</v>
      </c>
      <c r="N17" s="38">
        <v>73</v>
      </c>
      <c r="O17" s="38">
        <v>73</v>
      </c>
      <c r="P17" s="34">
        <f t="shared" si="4"/>
        <v>100</v>
      </c>
      <c r="Q17" s="38">
        <v>408</v>
      </c>
      <c r="R17" s="109">
        <v>309</v>
      </c>
      <c r="S17" s="34">
        <f t="shared" si="5"/>
        <v>75.735294117647058</v>
      </c>
      <c r="T17" s="109">
        <v>58</v>
      </c>
      <c r="U17" s="38">
        <v>126</v>
      </c>
      <c r="V17" s="109">
        <v>58</v>
      </c>
      <c r="W17" s="34">
        <f t="shared" si="6"/>
        <v>46.031746031746032</v>
      </c>
      <c r="X17" s="38">
        <v>121</v>
      </c>
      <c r="Y17" s="109">
        <v>42</v>
      </c>
      <c r="Z17" s="34">
        <f t="shared" si="7"/>
        <v>34.710743801652896</v>
      </c>
      <c r="AA17" s="35"/>
      <c r="AB17" s="41"/>
    </row>
    <row r="18" spans="1:28" s="42" customFormat="1" ht="18" customHeight="1" x14ac:dyDescent="0.25">
      <c r="A18" s="110" t="s">
        <v>54</v>
      </c>
      <c r="B18" s="38">
        <v>382</v>
      </c>
      <c r="C18" s="38">
        <v>416</v>
      </c>
      <c r="D18" s="34">
        <f t="shared" si="0"/>
        <v>108.90052356020942</v>
      </c>
      <c r="E18" s="38">
        <v>374</v>
      </c>
      <c r="F18" s="38">
        <v>414</v>
      </c>
      <c r="G18" s="34">
        <f t="shared" si="1"/>
        <v>110.69518716577539</v>
      </c>
      <c r="H18" s="38">
        <v>113</v>
      </c>
      <c r="I18" s="38">
        <v>112</v>
      </c>
      <c r="J18" s="34">
        <f t="shared" si="2"/>
        <v>99.115044247787608</v>
      </c>
      <c r="K18" s="38">
        <v>30</v>
      </c>
      <c r="L18" s="38">
        <v>42</v>
      </c>
      <c r="M18" s="34">
        <f t="shared" si="3"/>
        <v>140</v>
      </c>
      <c r="N18" s="38">
        <v>59</v>
      </c>
      <c r="O18" s="38">
        <v>42</v>
      </c>
      <c r="P18" s="34">
        <f t="shared" si="4"/>
        <v>71.186440677966104</v>
      </c>
      <c r="Q18" s="38">
        <v>363</v>
      </c>
      <c r="R18" s="109">
        <v>407</v>
      </c>
      <c r="S18" s="34">
        <f t="shared" si="5"/>
        <v>112.12121212121211</v>
      </c>
      <c r="T18" s="109">
        <v>98</v>
      </c>
      <c r="U18" s="38">
        <v>110</v>
      </c>
      <c r="V18" s="109">
        <v>98</v>
      </c>
      <c r="W18" s="34">
        <f t="shared" si="6"/>
        <v>89.090909090909093</v>
      </c>
      <c r="X18" s="38">
        <v>103</v>
      </c>
      <c r="Y18" s="109">
        <v>93</v>
      </c>
      <c r="Z18" s="34">
        <f t="shared" si="7"/>
        <v>90.291262135922338</v>
      </c>
      <c r="AA18" s="35"/>
      <c r="AB18" s="41"/>
    </row>
    <row r="19" spans="1:28" s="42" customFormat="1" ht="18" customHeight="1" x14ac:dyDescent="0.25">
      <c r="A19" s="110" t="s">
        <v>55</v>
      </c>
      <c r="B19" s="38">
        <v>460</v>
      </c>
      <c r="C19" s="38">
        <v>320</v>
      </c>
      <c r="D19" s="34">
        <f t="shared" si="0"/>
        <v>69.565217391304344</v>
      </c>
      <c r="E19" s="38">
        <v>366</v>
      </c>
      <c r="F19" s="38">
        <v>287</v>
      </c>
      <c r="G19" s="34">
        <f t="shared" si="1"/>
        <v>78.41530054644808</v>
      </c>
      <c r="H19" s="38">
        <v>252</v>
      </c>
      <c r="I19" s="38">
        <v>143</v>
      </c>
      <c r="J19" s="34">
        <f t="shared" si="2"/>
        <v>56.746031746031747</v>
      </c>
      <c r="K19" s="38">
        <v>69</v>
      </c>
      <c r="L19" s="38">
        <v>19</v>
      </c>
      <c r="M19" s="34">
        <f t="shared" si="3"/>
        <v>27.536231884057973</v>
      </c>
      <c r="N19" s="38">
        <v>78</v>
      </c>
      <c r="O19" s="38">
        <v>46</v>
      </c>
      <c r="P19" s="34">
        <f t="shared" si="4"/>
        <v>58.974358974358978</v>
      </c>
      <c r="Q19" s="38">
        <v>365</v>
      </c>
      <c r="R19" s="109">
        <v>287</v>
      </c>
      <c r="S19" s="34">
        <f t="shared" si="5"/>
        <v>78.630136986301366</v>
      </c>
      <c r="T19" s="109">
        <v>43</v>
      </c>
      <c r="U19" s="38">
        <v>118</v>
      </c>
      <c r="V19" s="109">
        <v>43</v>
      </c>
      <c r="W19" s="34">
        <f t="shared" si="6"/>
        <v>36.440677966101696</v>
      </c>
      <c r="X19" s="38">
        <v>113</v>
      </c>
      <c r="Y19" s="109">
        <v>40</v>
      </c>
      <c r="Z19" s="34">
        <f t="shared" si="7"/>
        <v>35.398230088495573</v>
      </c>
      <c r="AA19" s="35"/>
      <c r="AB19" s="41"/>
    </row>
    <row r="20" spans="1:28" s="42" customFormat="1" ht="18" customHeight="1" x14ac:dyDescent="0.25">
      <c r="A20" s="110" t="s">
        <v>56</v>
      </c>
      <c r="B20" s="38">
        <v>648</v>
      </c>
      <c r="C20" s="38">
        <v>642</v>
      </c>
      <c r="D20" s="34">
        <f t="shared" si="0"/>
        <v>99.074074074074076</v>
      </c>
      <c r="E20" s="38">
        <v>626</v>
      </c>
      <c r="F20" s="38">
        <v>626</v>
      </c>
      <c r="G20" s="34">
        <f t="shared" si="1"/>
        <v>100</v>
      </c>
      <c r="H20" s="38">
        <v>188</v>
      </c>
      <c r="I20" s="38">
        <v>214</v>
      </c>
      <c r="J20" s="34">
        <f t="shared" si="2"/>
        <v>113.82978723404256</v>
      </c>
      <c r="K20" s="38">
        <v>69</v>
      </c>
      <c r="L20" s="38">
        <v>57</v>
      </c>
      <c r="M20" s="34">
        <f t="shared" si="3"/>
        <v>82.608695652173907</v>
      </c>
      <c r="N20" s="38">
        <v>94</v>
      </c>
      <c r="O20" s="38">
        <v>63</v>
      </c>
      <c r="P20" s="34">
        <f t="shared" si="4"/>
        <v>67.021276595744681</v>
      </c>
      <c r="Q20" s="38">
        <v>583</v>
      </c>
      <c r="R20" s="109">
        <v>611</v>
      </c>
      <c r="S20" s="34">
        <f t="shared" si="5"/>
        <v>104.80274442538592</v>
      </c>
      <c r="T20" s="109">
        <v>165</v>
      </c>
      <c r="U20" s="38">
        <v>214</v>
      </c>
      <c r="V20" s="109">
        <v>165</v>
      </c>
      <c r="W20" s="34">
        <f t="shared" si="6"/>
        <v>77.10280373831776</v>
      </c>
      <c r="X20" s="38">
        <v>201</v>
      </c>
      <c r="Y20" s="109">
        <v>123</v>
      </c>
      <c r="Z20" s="34">
        <f t="shared" si="7"/>
        <v>61.194029850746269</v>
      </c>
      <c r="AA20" s="35"/>
      <c r="AB20" s="41"/>
    </row>
    <row r="21" spans="1:28" s="42" customFormat="1" ht="18" customHeight="1" x14ac:dyDescent="0.25">
      <c r="A21" s="110" t="s">
        <v>57</v>
      </c>
      <c r="B21" s="38">
        <v>271</v>
      </c>
      <c r="C21" s="38">
        <v>175</v>
      </c>
      <c r="D21" s="34">
        <f t="shared" si="0"/>
        <v>64.575645756457561</v>
      </c>
      <c r="E21" s="38">
        <v>249</v>
      </c>
      <c r="F21" s="38">
        <v>159</v>
      </c>
      <c r="G21" s="34">
        <f t="shared" si="1"/>
        <v>63.855421686746979</v>
      </c>
      <c r="H21" s="38">
        <v>96</v>
      </c>
      <c r="I21" s="38">
        <v>46</v>
      </c>
      <c r="J21" s="34">
        <f t="shared" si="2"/>
        <v>47.916666666666671</v>
      </c>
      <c r="K21" s="38">
        <v>32</v>
      </c>
      <c r="L21" s="38">
        <v>10</v>
      </c>
      <c r="M21" s="34">
        <f t="shared" si="3"/>
        <v>31.25</v>
      </c>
      <c r="N21" s="38">
        <v>5</v>
      </c>
      <c r="O21" s="38">
        <v>2</v>
      </c>
      <c r="P21" s="34">
        <f t="shared" si="4"/>
        <v>40</v>
      </c>
      <c r="Q21" s="38">
        <v>248</v>
      </c>
      <c r="R21" s="109">
        <v>159</v>
      </c>
      <c r="S21" s="34">
        <f t="shared" si="5"/>
        <v>64.112903225806448</v>
      </c>
      <c r="T21" s="109">
        <v>35</v>
      </c>
      <c r="U21" s="38">
        <v>67</v>
      </c>
      <c r="V21" s="109">
        <v>35</v>
      </c>
      <c r="W21" s="34">
        <f t="shared" si="6"/>
        <v>52.238805970149251</v>
      </c>
      <c r="X21" s="38">
        <v>66</v>
      </c>
      <c r="Y21" s="109">
        <v>32</v>
      </c>
      <c r="Z21" s="34">
        <f t="shared" si="7"/>
        <v>48.484848484848484</v>
      </c>
      <c r="AA21" s="35"/>
      <c r="AB21" s="41"/>
    </row>
    <row r="22" spans="1:28" s="42" customFormat="1" ht="18" customHeight="1" x14ac:dyDescent="0.25">
      <c r="A22" s="110" t="s">
        <v>58</v>
      </c>
      <c r="B22" s="38">
        <v>798</v>
      </c>
      <c r="C22" s="38">
        <v>771</v>
      </c>
      <c r="D22" s="34">
        <f t="shared" si="0"/>
        <v>96.616541353383454</v>
      </c>
      <c r="E22" s="38">
        <v>757</v>
      </c>
      <c r="F22" s="38">
        <v>735</v>
      </c>
      <c r="G22" s="34">
        <f t="shared" si="1"/>
        <v>97.093791281373839</v>
      </c>
      <c r="H22" s="38">
        <v>161</v>
      </c>
      <c r="I22" s="38">
        <v>139</v>
      </c>
      <c r="J22" s="34">
        <f t="shared" si="2"/>
        <v>86.335403726708066</v>
      </c>
      <c r="K22" s="38">
        <v>40</v>
      </c>
      <c r="L22" s="38">
        <v>22</v>
      </c>
      <c r="M22" s="34">
        <f t="shared" si="3"/>
        <v>55.000000000000007</v>
      </c>
      <c r="N22" s="38">
        <v>126</v>
      </c>
      <c r="O22" s="38">
        <v>66</v>
      </c>
      <c r="P22" s="34">
        <f t="shared" si="4"/>
        <v>52.380952380952387</v>
      </c>
      <c r="Q22" s="38">
        <v>738</v>
      </c>
      <c r="R22" s="109">
        <v>726</v>
      </c>
      <c r="S22" s="34">
        <f t="shared" si="5"/>
        <v>98.373983739837399</v>
      </c>
      <c r="T22" s="109">
        <v>163</v>
      </c>
      <c r="U22" s="38">
        <v>224</v>
      </c>
      <c r="V22" s="109">
        <v>160</v>
      </c>
      <c r="W22" s="34">
        <f t="shared" si="6"/>
        <v>71.428571428571431</v>
      </c>
      <c r="X22" s="38">
        <v>198</v>
      </c>
      <c r="Y22" s="109">
        <v>152</v>
      </c>
      <c r="Z22" s="34">
        <f t="shared" si="7"/>
        <v>76.767676767676761</v>
      </c>
      <c r="AA22" s="35"/>
      <c r="AB22" s="41"/>
    </row>
    <row r="23" spans="1:28" s="42" customFormat="1" ht="18" customHeight="1" x14ac:dyDescent="0.25">
      <c r="A23" s="110" t="s">
        <v>59</v>
      </c>
      <c r="B23" s="38">
        <v>1709</v>
      </c>
      <c r="C23" s="38">
        <v>1537</v>
      </c>
      <c r="D23" s="34">
        <f t="shared" si="0"/>
        <v>89.935634874195429</v>
      </c>
      <c r="E23" s="38">
        <v>933</v>
      </c>
      <c r="F23" s="38">
        <v>797</v>
      </c>
      <c r="G23" s="34">
        <f t="shared" si="1"/>
        <v>85.423365487674175</v>
      </c>
      <c r="H23" s="38">
        <v>221</v>
      </c>
      <c r="I23" s="38">
        <v>222</v>
      </c>
      <c r="J23" s="34">
        <f t="shared" si="2"/>
        <v>100.4524886877828</v>
      </c>
      <c r="K23" s="38">
        <v>31</v>
      </c>
      <c r="L23" s="38">
        <v>26</v>
      </c>
      <c r="M23" s="34">
        <f t="shared" si="3"/>
        <v>83.870967741935488</v>
      </c>
      <c r="N23" s="38">
        <v>226</v>
      </c>
      <c r="O23" s="38">
        <v>50</v>
      </c>
      <c r="P23" s="34">
        <f t="shared" si="4"/>
        <v>22.123893805309734</v>
      </c>
      <c r="Q23" s="38">
        <v>897</v>
      </c>
      <c r="R23" s="109">
        <v>786</v>
      </c>
      <c r="S23" s="34">
        <f t="shared" si="5"/>
        <v>87.625418060200673</v>
      </c>
      <c r="T23" s="109">
        <v>179</v>
      </c>
      <c r="U23" s="38">
        <v>313</v>
      </c>
      <c r="V23" s="109">
        <v>178</v>
      </c>
      <c r="W23" s="34">
        <f t="shared" si="6"/>
        <v>56.869009584664532</v>
      </c>
      <c r="X23" s="38">
        <v>264</v>
      </c>
      <c r="Y23" s="109">
        <v>151</v>
      </c>
      <c r="Z23" s="34">
        <f t="shared" si="7"/>
        <v>57.196969696969703</v>
      </c>
      <c r="AA23" s="35"/>
      <c r="AB23" s="41"/>
    </row>
    <row r="24" spans="1:28" s="42" customFormat="1" ht="18" customHeight="1" x14ac:dyDescent="0.25">
      <c r="A24" s="110" t="s">
        <v>60</v>
      </c>
      <c r="B24" s="38">
        <v>2805</v>
      </c>
      <c r="C24" s="38">
        <v>2155</v>
      </c>
      <c r="D24" s="34">
        <f t="shared" si="0"/>
        <v>76.827094474153299</v>
      </c>
      <c r="E24" s="38">
        <v>2316</v>
      </c>
      <c r="F24" s="38">
        <v>2062</v>
      </c>
      <c r="G24" s="34">
        <f t="shared" si="1"/>
        <v>89.032815198618309</v>
      </c>
      <c r="H24" s="38">
        <v>284</v>
      </c>
      <c r="I24" s="38">
        <v>293</v>
      </c>
      <c r="J24" s="34">
        <f t="shared" si="2"/>
        <v>103.16901408450705</v>
      </c>
      <c r="K24" s="38">
        <v>68</v>
      </c>
      <c r="L24" s="38">
        <v>57</v>
      </c>
      <c r="M24" s="34">
        <f t="shared" si="3"/>
        <v>83.82352941176471</v>
      </c>
      <c r="N24" s="38">
        <v>171</v>
      </c>
      <c r="O24" s="38">
        <v>116</v>
      </c>
      <c r="P24" s="34">
        <f t="shared" si="4"/>
        <v>67.836257309941516</v>
      </c>
      <c r="Q24" s="38">
        <v>2218</v>
      </c>
      <c r="R24" s="109">
        <v>2025</v>
      </c>
      <c r="S24" s="34">
        <f t="shared" si="5"/>
        <v>91.298467087466179</v>
      </c>
      <c r="T24" s="109">
        <v>501</v>
      </c>
      <c r="U24" s="38">
        <v>790</v>
      </c>
      <c r="V24" s="109">
        <v>497</v>
      </c>
      <c r="W24" s="34">
        <f t="shared" si="6"/>
        <v>62.911392405063296</v>
      </c>
      <c r="X24" s="38">
        <v>682</v>
      </c>
      <c r="Y24" s="109">
        <v>435</v>
      </c>
      <c r="Z24" s="34">
        <f t="shared" si="7"/>
        <v>63.782991202346039</v>
      </c>
      <c r="AA24" s="35"/>
      <c r="AB24" s="41"/>
    </row>
    <row r="25" spans="1:28" s="42" customFormat="1" ht="18" customHeight="1" x14ac:dyDescent="0.25">
      <c r="A25" s="110" t="s">
        <v>61</v>
      </c>
      <c r="B25" s="38">
        <v>876</v>
      </c>
      <c r="C25" s="38">
        <v>801</v>
      </c>
      <c r="D25" s="34">
        <f t="shared" si="0"/>
        <v>91.438356164383563</v>
      </c>
      <c r="E25" s="38">
        <v>753</v>
      </c>
      <c r="F25" s="38">
        <v>676</v>
      </c>
      <c r="G25" s="34">
        <f t="shared" si="1"/>
        <v>89.774236387782196</v>
      </c>
      <c r="H25" s="38">
        <v>175</v>
      </c>
      <c r="I25" s="38">
        <v>170</v>
      </c>
      <c r="J25" s="34">
        <f t="shared" si="2"/>
        <v>97.142857142857139</v>
      </c>
      <c r="K25" s="38">
        <v>20</v>
      </c>
      <c r="L25" s="38">
        <v>20</v>
      </c>
      <c r="M25" s="34">
        <f t="shared" si="3"/>
        <v>100</v>
      </c>
      <c r="N25" s="38">
        <v>99</v>
      </c>
      <c r="O25" s="38">
        <v>86</v>
      </c>
      <c r="P25" s="34">
        <f t="shared" si="4"/>
        <v>86.868686868686879</v>
      </c>
      <c r="Q25" s="38">
        <v>698</v>
      </c>
      <c r="R25" s="109">
        <v>663</v>
      </c>
      <c r="S25" s="34">
        <f t="shared" si="5"/>
        <v>94.985673352435526</v>
      </c>
      <c r="T25" s="109">
        <v>167</v>
      </c>
      <c r="U25" s="38">
        <v>244</v>
      </c>
      <c r="V25" s="109">
        <v>167</v>
      </c>
      <c r="W25" s="34">
        <f t="shared" si="6"/>
        <v>68.442622950819683</v>
      </c>
      <c r="X25" s="38">
        <v>208</v>
      </c>
      <c r="Y25" s="109">
        <v>105</v>
      </c>
      <c r="Z25" s="34">
        <f t="shared" si="7"/>
        <v>50.480769230769226</v>
      </c>
      <c r="AA25" s="35"/>
      <c r="AB25" s="41"/>
    </row>
    <row r="26" spans="1:28" x14ac:dyDescent="0.2">
      <c r="A26" s="44"/>
      <c r="B26" s="44"/>
      <c r="C26" s="44"/>
      <c r="D26" s="44"/>
      <c r="E26" s="45"/>
      <c r="F26" s="44"/>
      <c r="G26" s="44"/>
      <c r="H26" s="44"/>
      <c r="I26" s="44"/>
      <c r="J26" s="44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1:28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1:28" x14ac:dyDescent="0.2"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8" x14ac:dyDescent="0.2"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8" x14ac:dyDescent="0.2"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8" x14ac:dyDescent="0.2"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8" x14ac:dyDescent="0.2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1:23" x14ac:dyDescent="0.2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1:23" x14ac:dyDescent="0.2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1:23" x14ac:dyDescent="0.2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1:23" x14ac:dyDescent="0.2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1:23" x14ac:dyDescent="0.2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1:23" x14ac:dyDescent="0.2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1:23" x14ac:dyDescent="0.2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1:23" x14ac:dyDescent="0.2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1:23" x14ac:dyDescent="0.2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1:23" x14ac:dyDescent="0.2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1:23" x14ac:dyDescent="0.2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1:23" x14ac:dyDescent="0.2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1:23" x14ac:dyDescent="0.2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11:23" x14ac:dyDescent="0.2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spans="11:23" x14ac:dyDescent="0.2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11:23" x14ac:dyDescent="0.2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1:23" x14ac:dyDescent="0.2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11:23" x14ac:dyDescent="0.2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11:23" x14ac:dyDescent="0.2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1:23" x14ac:dyDescent="0.2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1:23" x14ac:dyDescent="0.2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1:23" x14ac:dyDescent="0.2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1:23" x14ac:dyDescent="0.2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1:23" x14ac:dyDescent="0.2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1:23" x14ac:dyDescent="0.2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1:23" x14ac:dyDescent="0.2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1:23" x14ac:dyDescent="0.2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1:23" x14ac:dyDescent="0.2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1:23" x14ac:dyDescent="0.2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1:23" x14ac:dyDescent="0.2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1:23" x14ac:dyDescent="0.2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1:23" x14ac:dyDescent="0.2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1:23" x14ac:dyDescent="0.2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1:23" x14ac:dyDescent="0.2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1:23" x14ac:dyDescent="0.2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1:23" x14ac:dyDescent="0.2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1:23" x14ac:dyDescent="0.2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1:23" x14ac:dyDescent="0.2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1:23" x14ac:dyDescent="0.2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1:23" x14ac:dyDescent="0.2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1:23" x14ac:dyDescent="0.2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1:23" x14ac:dyDescent="0.2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1:23" x14ac:dyDescent="0.2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1:23" x14ac:dyDescent="0.2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1:23" x14ac:dyDescent="0.2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1:23" x14ac:dyDescent="0.2"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1:23" x14ac:dyDescent="0.2"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</sheetData>
  <mergeCells count="38">
    <mergeCell ref="B1:M1"/>
    <mergeCell ref="V2:W2"/>
    <mergeCell ref="A3:A5"/>
    <mergeCell ref="B3:D3"/>
    <mergeCell ref="E3:G3"/>
    <mergeCell ref="H3:J3"/>
    <mergeCell ref="K3:M3"/>
    <mergeCell ref="N3:P3"/>
    <mergeCell ref="U3:W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V1:W1"/>
    <mergeCell ref="Q3:S3"/>
    <mergeCell ref="Q4:Q5"/>
    <mergeCell ref="R4:R5"/>
    <mergeCell ref="S4:S5"/>
    <mergeCell ref="U4:U5"/>
    <mergeCell ref="T4:T5"/>
    <mergeCell ref="V4:V5"/>
    <mergeCell ref="W4:W5"/>
    <mergeCell ref="X3:Z3"/>
    <mergeCell ref="X4:X5"/>
    <mergeCell ref="Y4:Y5"/>
    <mergeCell ref="Z4:Z5"/>
    <mergeCell ref="X2:Y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L18" sqref="L18"/>
    </sheetView>
  </sheetViews>
  <sheetFormatPr defaultColWidth="8" defaultRowHeight="12.75" x14ac:dyDescent="0.2"/>
  <cols>
    <col min="1" max="1" width="60.85546875" style="2" customWidth="1"/>
    <col min="2" max="2" width="16.28515625" style="2" customWidth="1"/>
    <col min="3" max="3" width="16.5703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70"/>
      <c r="C1" s="270"/>
      <c r="D1" s="270"/>
      <c r="E1" s="270"/>
      <c r="F1" s="123"/>
    </row>
    <row r="2" spans="1:11" ht="54.75" customHeight="1" x14ac:dyDescent="0.2">
      <c r="A2" s="247" t="s">
        <v>71</v>
      </c>
      <c r="B2" s="247"/>
      <c r="C2" s="247"/>
      <c r="D2" s="247"/>
      <c r="E2" s="247"/>
    </row>
    <row r="3" spans="1:11" s="3" customFormat="1" ht="23.25" customHeight="1" x14ac:dyDescent="0.25">
      <c r="A3" s="252" t="s">
        <v>0</v>
      </c>
      <c r="B3" s="248" t="s">
        <v>125</v>
      </c>
      <c r="C3" s="248" t="s">
        <v>130</v>
      </c>
      <c r="D3" s="250" t="s">
        <v>1</v>
      </c>
      <c r="E3" s="251"/>
    </row>
    <row r="4" spans="1:11" s="3" customFormat="1" ht="36" customHeight="1" x14ac:dyDescent="0.25">
      <c r="A4" s="253"/>
      <c r="B4" s="249"/>
      <c r="C4" s="249"/>
      <c r="D4" s="4" t="s">
        <v>2</v>
      </c>
      <c r="E4" s="5" t="s">
        <v>63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55" t="s">
        <v>37</v>
      </c>
      <c r="B6" s="156">
        <v>1917</v>
      </c>
      <c r="C6" s="121">
        <v>2142</v>
      </c>
      <c r="D6" s="10">
        <f>C6/B6*100</f>
        <v>111.73708920187792</v>
      </c>
      <c r="E6" s="157">
        <f>C6-B6</f>
        <v>225</v>
      </c>
      <c r="K6" s="11"/>
    </row>
    <row r="7" spans="1:11" s="3" customFormat="1" ht="23.25" customHeight="1" x14ac:dyDescent="0.25">
      <c r="A7" s="155" t="s">
        <v>38</v>
      </c>
      <c r="B7" s="156">
        <v>1862</v>
      </c>
      <c r="C7" s="121">
        <v>2097</v>
      </c>
      <c r="D7" s="10">
        <f t="shared" ref="D7:D11" si="0">C7/B7*100</f>
        <v>112.62083780880774</v>
      </c>
      <c r="E7" s="157">
        <f t="shared" ref="E7:E11" si="1">C7-B7</f>
        <v>235</v>
      </c>
      <c r="K7" s="11"/>
    </row>
    <row r="8" spans="1:11" s="3" customFormat="1" ht="42.75" customHeight="1" x14ac:dyDescent="0.25">
      <c r="A8" s="158" t="s">
        <v>39</v>
      </c>
      <c r="B8" s="156">
        <v>337</v>
      </c>
      <c r="C8" s="121">
        <v>450</v>
      </c>
      <c r="D8" s="10">
        <f t="shared" si="0"/>
        <v>133.53115727002967</v>
      </c>
      <c r="E8" s="157">
        <f t="shared" si="1"/>
        <v>113</v>
      </c>
      <c r="K8" s="11"/>
    </row>
    <row r="9" spans="1:11" s="3" customFormat="1" ht="27.75" customHeight="1" x14ac:dyDescent="0.25">
      <c r="A9" s="155" t="s">
        <v>40</v>
      </c>
      <c r="B9" s="156">
        <v>85</v>
      </c>
      <c r="C9" s="14">
        <v>108</v>
      </c>
      <c r="D9" s="10">
        <f t="shared" si="0"/>
        <v>127.05882352941175</v>
      </c>
      <c r="E9" s="157">
        <f t="shared" si="1"/>
        <v>23</v>
      </c>
      <c r="K9" s="11"/>
    </row>
    <row r="10" spans="1:11" s="3" customFormat="1" ht="39" customHeight="1" x14ac:dyDescent="0.25">
      <c r="A10" s="155" t="s">
        <v>31</v>
      </c>
      <c r="B10" s="156">
        <v>127</v>
      </c>
      <c r="C10" s="159">
        <v>96</v>
      </c>
      <c r="D10" s="10">
        <f t="shared" si="0"/>
        <v>75.590551181102356</v>
      </c>
      <c r="E10" s="157">
        <f t="shared" si="1"/>
        <v>-31</v>
      </c>
      <c r="K10" s="11"/>
    </row>
    <row r="11" spans="1:11" s="3" customFormat="1" ht="45" customHeight="1" x14ac:dyDescent="0.25">
      <c r="A11" s="155" t="s">
        <v>42</v>
      </c>
      <c r="B11" s="156">
        <v>1799</v>
      </c>
      <c r="C11" s="156">
        <v>2059</v>
      </c>
      <c r="D11" s="10">
        <f t="shared" si="0"/>
        <v>114.45247359644246</v>
      </c>
      <c r="E11" s="157">
        <f t="shared" si="1"/>
        <v>260</v>
      </c>
      <c r="K11" s="11"/>
    </row>
    <row r="12" spans="1:11" s="3" customFormat="1" ht="12.75" customHeight="1" x14ac:dyDescent="0.25">
      <c r="A12" s="271" t="s">
        <v>4</v>
      </c>
      <c r="B12" s="272"/>
      <c r="C12" s="272"/>
      <c r="D12" s="272"/>
      <c r="E12" s="272"/>
      <c r="K12" s="11"/>
    </row>
    <row r="13" spans="1:11" s="3" customFormat="1" ht="15" customHeight="1" x14ac:dyDescent="0.25">
      <c r="A13" s="273"/>
      <c r="B13" s="274"/>
      <c r="C13" s="274"/>
      <c r="D13" s="274"/>
      <c r="E13" s="274"/>
      <c r="K13" s="11"/>
    </row>
    <row r="14" spans="1:11" s="3" customFormat="1" ht="20.25" customHeight="1" x14ac:dyDescent="0.25">
      <c r="A14" s="275" t="s">
        <v>0</v>
      </c>
      <c r="B14" s="277" t="s">
        <v>127</v>
      </c>
      <c r="C14" s="277" t="s">
        <v>128</v>
      </c>
      <c r="D14" s="278" t="s">
        <v>1</v>
      </c>
      <c r="E14" s="279"/>
      <c r="K14" s="11"/>
    </row>
    <row r="15" spans="1:11" ht="35.25" customHeight="1" x14ac:dyDescent="0.2">
      <c r="A15" s="276"/>
      <c r="B15" s="277"/>
      <c r="C15" s="277"/>
      <c r="D15" s="160" t="s">
        <v>2</v>
      </c>
      <c r="E15" s="161" t="s">
        <v>64</v>
      </c>
      <c r="K15" s="11"/>
    </row>
    <row r="16" spans="1:11" ht="24" customHeight="1" x14ac:dyDescent="0.2">
      <c r="A16" s="155" t="s">
        <v>119</v>
      </c>
      <c r="B16" s="162" t="s">
        <v>117</v>
      </c>
      <c r="C16" s="162">
        <v>497</v>
      </c>
      <c r="D16" s="163" t="s">
        <v>117</v>
      </c>
      <c r="E16" s="164" t="s">
        <v>117</v>
      </c>
      <c r="K16" s="11"/>
    </row>
    <row r="17" spans="1:11" ht="25.5" customHeight="1" x14ac:dyDescent="0.2">
      <c r="A17" s="165" t="s">
        <v>38</v>
      </c>
      <c r="B17" s="166">
        <v>730</v>
      </c>
      <c r="C17" s="162">
        <v>495</v>
      </c>
      <c r="D17" s="163">
        <f t="shared" ref="D17:D18" si="2">C17/B17*100</f>
        <v>67.808219178082197</v>
      </c>
      <c r="E17" s="164">
        <f t="shared" ref="E17:E18" si="3">C17-B17</f>
        <v>-235</v>
      </c>
      <c r="K17" s="11"/>
    </row>
    <row r="18" spans="1:11" ht="33.75" customHeight="1" x14ac:dyDescent="0.2">
      <c r="A18" s="165" t="s">
        <v>41</v>
      </c>
      <c r="B18" s="166">
        <v>657</v>
      </c>
      <c r="C18" s="166">
        <v>429</v>
      </c>
      <c r="D18" s="163">
        <f t="shared" si="2"/>
        <v>65.296803652968038</v>
      </c>
      <c r="E18" s="164">
        <f t="shared" si="3"/>
        <v>-228</v>
      </c>
      <c r="K18" s="11"/>
    </row>
    <row r="19" spans="1:11" ht="58.5" customHeight="1" x14ac:dyDescent="0.2">
      <c r="A19" s="269" t="s">
        <v>118</v>
      </c>
      <c r="B19" s="269"/>
      <c r="C19" s="269"/>
      <c r="D19" s="269"/>
      <c r="E19" s="269"/>
    </row>
  </sheetData>
  <mergeCells count="12">
    <mergeCell ref="A19:E19"/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zoomScale="90" zoomScaleNormal="90" zoomScaleSheetLayoutView="90" workbookViewId="0">
      <selection activeCell="V19" sqref="V19"/>
    </sheetView>
  </sheetViews>
  <sheetFormatPr defaultRowHeight="14.25" x14ac:dyDescent="0.2"/>
  <cols>
    <col min="1" max="1" width="30" style="46" customWidth="1"/>
    <col min="2" max="2" width="9.85546875" style="46" customWidth="1"/>
    <col min="3" max="3" width="9.5703125" style="46" customWidth="1"/>
    <col min="4" max="4" width="8.7109375" style="46" customWidth="1"/>
    <col min="5" max="5" width="9.5703125" style="46" customWidth="1"/>
    <col min="6" max="13" width="8.7109375" style="46" customWidth="1"/>
    <col min="14" max="15" width="9.42578125" style="46" customWidth="1"/>
    <col min="16" max="16" width="8.5703125" style="46" customWidth="1"/>
    <col min="17" max="18" width="9.42578125" style="46" customWidth="1"/>
    <col min="19" max="19" width="8.5703125" style="46" customWidth="1"/>
    <col min="20" max="20" width="13.5703125" style="46" customWidth="1"/>
    <col min="21" max="21" width="8.7109375" style="46" customWidth="1"/>
    <col min="22" max="22" width="8.85546875" style="46" customWidth="1"/>
    <col min="23" max="23" width="8.5703125" style="46" customWidth="1"/>
    <col min="24" max="16384" width="9.140625" style="46"/>
  </cols>
  <sheetData>
    <row r="1" spans="1:28" s="23" customFormat="1" ht="40.5" customHeight="1" x14ac:dyDescent="0.25">
      <c r="A1" s="22"/>
      <c r="B1" s="280" t="s">
        <v>76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2"/>
      <c r="O1" s="22"/>
      <c r="P1" s="22"/>
      <c r="Q1" s="22"/>
      <c r="R1" s="22"/>
      <c r="S1" s="22"/>
      <c r="T1" s="22"/>
      <c r="U1" s="22"/>
      <c r="V1" s="22"/>
      <c r="W1" s="22"/>
      <c r="Z1" s="113" t="s">
        <v>21</v>
      </c>
    </row>
    <row r="2" spans="1:28" s="23" customFormat="1" ht="21.75" customHeight="1" x14ac:dyDescent="0.25">
      <c r="A2" s="22"/>
      <c r="B2" s="266" t="s">
        <v>129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2"/>
      <c r="O2" s="22"/>
      <c r="P2" s="22"/>
      <c r="Q2" s="22"/>
      <c r="R2" s="22"/>
      <c r="S2" s="22"/>
      <c r="T2" s="22"/>
      <c r="U2" s="22"/>
      <c r="V2" s="22"/>
      <c r="W2" s="22"/>
      <c r="Z2" s="113"/>
    </row>
    <row r="3" spans="1:28" s="26" customFormat="1" ht="14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7" t="s">
        <v>5</v>
      </c>
      <c r="N3" s="24"/>
      <c r="O3" s="24"/>
      <c r="P3" s="24"/>
      <c r="Q3" s="25"/>
      <c r="R3" s="25"/>
      <c r="S3" s="25"/>
      <c r="T3" s="25"/>
      <c r="V3" s="25"/>
      <c r="W3" s="27"/>
      <c r="X3" s="27"/>
      <c r="Y3" s="27"/>
      <c r="Z3" s="114" t="s">
        <v>5</v>
      </c>
    </row>
    <row r="4" spans="1:28" s="28" customFormat="1" ht="60" customHeight="1" x14ac:dyDescent="0.25">
      <c r="A4" s="281"/>
      <c r="B4" s="259" t="s">
        <v>26</v>
      </c>
      <c r="C4" s="259"/>
      <c r="D4" s="259"/>
      <c r="E4" s="259" t="s">
        <v>7</v>
      </c>
      <c r="F4" s="259"/>
      <c r="G4" s="259"/>
      <c r="H4" s="259" t="s">
        <v>18</v>
      </c>
      <c r="I4" s="259"/>
      <c r="J4" s="259"/>
      <c r="K4" s="259" t="s">
        <v>10</v>
      </c>
      <c r="L4" s="259"/>
      <c r="M4" s="259"/>
      <c r="N4" s="259" t="s">
        <v>11</v>
      </c>
      <c r="O4" s="259"/>
      <c r="P4" s="259"/>
      <c r="Q4" s="263" t="s">
        <v>9</v>
      </c>
      <c r="R4" s="264"/>
      <c r="S4" s="265"/>
      <c r="T4" s="223" t="s">
        <v>27</v>
      </c>
      <c r="U4" s="259" t="s">
        <v>12</v>
      </c>
      <c r="V4" s="259"/>
      <c r="W4" s="259"/>
      <c r="X4" s="259" t="s">
        <v>17</v>
      </c>
      <c r="Y4" s="259"/>
      <c r="Z4" s="259"/>
    </row>
    <row r="5" spans="1:28" s="29" customFormat="1" ht="16.5" customHeight="1" x14ac:dyDescent="0.25">
      <c r="A5" s="282"/>
      <c r="B5" s="371" t="s">
        <v>24</v>
      </c>
      <c r="C5" s="371" t="s">
        <v>62</v>
      </c>
      <c r="D5" s="260" t="s">
        <v>2</v>
      </c>
      <c r="E5" s="371" t="s">
        <v>24</v>
      </c>
      <c r="F5" s="371" t="s">
        <v>62</v>
      </c>
      <c r="G5" s="260" t="s">
        <v>2</v>
      </c>
      <c r="H5" s="371" t="s">
        <v>24</v>
      </c>
      <c r="I5" s="371" t="s">
        <v>62</v>
      </c>
      <c r="J5" s="260" t="s">
        <v>2</v>
      </c>
      <c r="K5" s="371" t="s">
        <v>24</v>
      </c>
      <c r="L5" s="371" t="s">
        <v>62</v>
      </c>
      <c r="M5" s="260" t="s">
        <v>2</v>
      </c>
      <c r="N5" s="371" t="s">
        <v>24</v>
      </c>
      <c r="O5" s="371" t="s">
        <v>62</v>
      </c>
      <c r="P5" s="260" t="s">
        <v>2</v>
      </c>
      <c r="Q5" s="371" t="s">
        <v>24</v>
      </c>
      <c r="R5" s="371" t="s">
        <v>62</v>
      </c>
      <c r="S5" s="260" t="s">
        <v>2</v>
      </c>
      <c r="T5" s="371" t="s">
        <v>62</v>
      </c>
      <c r="U5" s="371" t="s">
        <v>24</v>
      </c>
      <c r="V5" s="371" t="s">
        <v>62</v>
      </c>
      <c r="W5" s="260" t="s">
        <v>2</v>
      </c>
      <c r="X5" s="371" t="s">
        <v>24</v>
      </c>
      <c r="Y5" s="371" t="s">
        <v>62</v>
      </c>
      <c r="Z5" s="260" t="s">
        <v>2</v>
      </c>
    </row>
    <row r="6" spans="1:28" s="29" customFormat="1" ht="6.75" customHeight="1" x14ac:dyDescent="0.25">
      <c r="A6" s="283"/>
      <c r="B6" s="371"/>
      <c r="C6" s="371"/>
      <c r="D6" s="260"/>
      <c r="E6" s="371"/>
      <c r="F6" s="371"/>
      <c r="G6" s="260"/>
      <c r="H6" s="371"/>
      <c r="I6" s="371"/>
      <c r="J6" s="260"/>
      <c r="K6" s="371"/>
      <c r="L6" s="371"/>
      <c r="M6" s="260"/>
      <c r="N6" s="371"/>
      <c r="O6" s="371"/>
      <c r="P6" s="260"/>
      <c r="Q6" s="371"/>
      <c r="R6" s="371"/>
      <c r="S6" s="260"/>
      <c r="T6" s="371"/>
      <c r="U6" s="371"/>
      <c r="V6" s="371"/>
      <c r="W6" s="260"/>
      <c r="X6" s="371"/>
      <c r="Y6" s="371"/>
      <c r="Z6" s="260"/>
    </row>
    <row r="7" spans="1:28" s="32" customFormat="1" ht="11.25" customHeight="1" x14ac:dyDescent="0.25">
      <c r="A7" s="30" t="s">
        <v>3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13</v>
      </c>
      <c r="L7" s="31">
        <v>14</v>
      </c>
      <c r="M7" s="31">
        <v>15</v>
      </c>
      <c r="N7" s="31">
        <v>16</v>
      </c>
      <c r="O7" s="31">
        <v>17</v>
      </c>
      <c r="P7" s="31">
        <v>18</v>
      </c>
      <c r="Q7" s="31">
        <v>19</v>
      </c>
      <c r="R7" s="31">
        <v>20</v>
      </c>
      <c r="S7" s="31">
        <v>21</v>
      </c>
      <c r="T7" s="31">
        <v>22</v>
      </c>
      <c r="U7" s="31">
        <v>23</v>
      </c>
      <c r="V7" s="31">
        <v>24</v>
      </c>
      <c r="W7" s="31">
        <v>25</v>
      </c>
      <c r="X7" s="31">
        <v>26</v>
      </c>
      <c r="Y7" s="31">
        <v>27</v>
      </c>
      <c r="Z7" s="31">
        <v>28</v>
      </c>
    </row>
    <row r="8" spans="1:28" s="36" customFormat="1" ht="16.5" customHeight="1" x14ac:dyDescent="0.25">
      <c r="A8" s="33" t="s">
        <v>43</v>
      </c>
      <c r="B8" s="224">
        <f>SUM(B9:B26)</f>
        <v>1917</v>
      </c>
      <c r="C8" s="224">
        <f>SUM(C9:C26)</f>
        <v>2142</v>
      </c>
      <c r="D8" s="34">
        <f>C8/B8*100</f>
        <v>111.73708920187792</v>
      </c>
      <c r="E8" s="224">
        <f>SUM(E9:E26)</f>
        <v>1862</v>
      </c>
      <c r="F8" s="224">
        <f>SUM(F9:F26)</f>
        <v>2097</v>
      </c>
      <c r="G8" s="34">
        <f>F8/E8*100</f>
        <v>112.62083780880774</v>
      </c>
      <c r="H8" s="224">
        <f>SUM(H9:H26)</f>
        <v>337</v>
      </c>
      <c r="I8" s="224">
        <f>SUM(I9:I26)</f>
        <v>450</v>
      </c>
      <c r="J8" s="34">
        <f>I8/H8*100</f>
        <v>133.53115727002967</v>
      </c>
      <c r="K8" s="224">
        <f>SUM(K9:K26)</f>
        <v>85</v>
      </c>
      <c r="L8" s="224">
        <f>SUM(L9:L26)</f>
        <v>108</v>
      </c>
      <c r="M8" s="34">
        <f>L8/K8*100</f>
        <v>127.05882352941175</v>
      </c>
      <c r="N8" s="224">
        <f>SUM(N9:N26)</f>
        <v>127</v>
      </c>
      <c r="O8" s="224">
        <f>SUM(O9:O26)</f>
        <v>96</v>
      </c>
      <c r="P8" s="34">
        <f>O8/N8*100</f>
        <v>75.590551181102356</v>
      </c>
      <c r="Q8" s="224">
        <f>SUM(Q9:Q26)</f>
        <v>1799</v>
      </c>
      <c r="R8" s="224">
        <f>SUM(R9:R26)</f>
        <v>2059</v>
      </c>
      <c r="S8" s="34">
        <f>R8/Q8*100</f>
        <v>114.45247359644246</v>
      </c>
      <c r="T8" s="224">
        <f>SUM(T9:T26)</f>
        <v>497</v>
      </c>
      <c r="U8" s="224">
        <f>SUM(U9:U26)</f>
        <v>730</v>
      </c>
      <c r="V8" s="224">
        <f>SUM(V9:V26)</f>
        <v>495</v>
      </c>
      <c r="W8" s="34">
        <f>V8/U8*100</f>
        <v>67.808219178082197</v>
      </c>
      <c r="X8" s="224">
        <f>SUM(X9:X26)</f>
        <v>657</v>
      </c>
      <c r="Y8" s="224">
        <f>SUM(Y9:Y26)</f>
        <v>429</v>
      </c>
      <c r="Z8" s="34">
        <f>Y8/X8*100</f>
        <v>65.296803652968038</v>
      </c>
      <c r="AA8" s="35"/>
    </row>
    <row r="9" spans="1:28" s="42" customFormat="1" ht="16.5" customHeight="1" x14ac:dyDescent="0.25">
      <c r="A9" s="126" t="s">
        <v>44</v>
      </c>
      <c r="B9" s="38">
        <v>96</v>
      </c>
      <c r="C9" s="38">
        <v>124</v>
      </c>
      <c r="D9" s="34">
        <f t="shared" ref="D9:D26" si="0">C9/B9*100</f>
        <v>129.16666666666669</v>
      </c>
      <c r="E9" s="38">
        <v>94</v>
      </c>
      <c r="F9" s="39">
        <v>123</v>
      </c>
      <c r="G9" s="34">
        <f t="shared" ref="G9:G26" si="1">F9/E9*100</f>
        <v>130.85106382978725</v>
      </c>
      <c r="H9" s="38">
        <v>24</v>
      </c>
      <c r="I9" s="38">
        <v>35</v>
      </c>
      <c r="J9" s="34">
        <f t="shared" ref="J9:J26" si="2">I9/H9*100</f>
        <v>145.83333333333331</v>
      </c>
      <c r="K9" s="38">
        <v>5</v>
      </c>
      <c r="L9" s="38">
        <v>15</v>
      </c>
      <c r="M9" s="34">
        <f t="shared" ref="M9:M12" si="3">L9/K9*100</f>
        <v>300</v>
      </c>
      <c r="N9" s="38">
        <v>3</v>
      </c>
      <c r="O9" s="38">
        <v>1</v>
      </c>
      <c r="P9" s="34">
        <f>O9/N9*100</f>
        <v>33.333333333333329</v>
      </c>
      <c r="Q9" s="38">
        <v>91</v>
      </c>
      <c r="R9" s="38">
        <v>123</v>
      </c>
      <c r="S9" s="34">
        <f t="shared" ref="S9:S26" si="4">R9/Q9*100</f>
        <v>135.16483516483518</v>
      </c>
      <c r="T9" s="38">
        <v>29</v>
      </c>
      <c r="U9" s="38">
        <v>29</v>
      </c>
      <c r="V9" s="38">
        <v>29</v>
      </c>
      <c r="W9" s="34">
        <f t="shared" ref="W9:W26" si="5">V9/U9*100</f>
        <v>100</v>
      </c>
      <c r="X9" s="38">
        <v>28</v>
      </c>
      <c r="Y9" s="38">
        <v>28</v>
      </c>
      <c r="Z9" s="34">
        <f t="shared" ref="Z9:Z26" si="6">Y9/X9*100</f>
        <v>100</v>
      </c>
      <c r="AA9" s="40"/>
      <c r="AB9" s="41"/>
    </row>
    <row r="10" spans="1:28" s="43" customFormat="1" ht="16.5" customHeight="1" x14ac:dyDescent="0.25">
      <c r="A10" s="126" t="s">
        <v>45</v>
      </c>
      <c r="B10" s="38">
        <v>58</v>
      </c>
      <c r="C10" s="38">
        <v>55</v>
      </c>
      <c r="D10" s="34">
        <f t="shared" si="0"/>
        <v>94.827586206896555</v>
      </c>
      <c r="E10" s="38">
        <v>56</v>
      </c>
      <c r="F10" s="39">
        <v>53</v>
      </c>
      <c r="G10" s="34">
        <f t="shared" si="1"/>
        <v>94.642857142857139</v>
      </c>
      <c r="H10" s="38">
        <v>20</v>
      </c>
      <c r="I10" s="38">
        <v>19</v>
      </c>
      <c r="J10" s="34">
        <f t="shared" si="2"/>
        <v>95</v>
      </c>
      <c r="K10" s="38">
        <v>13</v>
      </c>
      <c r="L10" s="38">
        <v>11</v>
      </c>
      <c r="M10" s="34">
        <f t="shared" si="3"/>
        <v>84.615384615384613</v>
      </c>
      <c r="N10" s="38">
        <v>5</v>
      </c>
      <c r="O10" s="38">
        <v>1</v>
      </c>
      <c r="P10" s="34">
        <f>O10/N10*100</f>
        <v>20</v>
      </c>
      <c r="Q10" s="38">
        <v>54</v>
      </c>
      <c r="R10" s="38">
        <v>52</v>
      </c>
      <c r="S10" s="34">
        <f t="shared" si="4"/>
        <v>96.296296296296291</v>
      </c>
      <c r="T10" s="38">
        <v>13</v>
      </c>
      <c r="U10" s="38">
        <v>18</v>
      </c>
      <c r="V10" s="38">
        <v>13</v>
      </c>
      <c r="W10" s="34">
        <f t="shared" si="5"/>
        <v>72.222222222222214</v>
      </c>
      <c r="X10" s="38">
        <v>18</v>
      </c>
      <c r="Y10" s="38">
        <v>10</v>
      </c>
      <c r="Z10" s="34">
        <f t="shared" si="6"/>
        <v>55.555555555555557</v>
      </c>
      <c r="AA10" s="40"/>
      <c r="AB10" s="41"/>
    </row>
    <row r="11" spans="1:28" s="42" customFormat="1" ht="16.5" customHeight="1" x14ac:dyDescent="0.25">
      <c r="A11" s="126" t="s">
        <v>46</v>
      </c>
      <c r="B11" s="38">
        <v>31</v>
      </c>
      <c r="C11" s="38">
        <v>35</v>
      </c>
      <c r="D11" s="34">
        <f t="shared" si="0"/>
        <v>112.90322580645163</v>
      </c>
      <c r="E11" s="38">
        <v>28</v>
      </c>
      <c r="F11" s="39">
        <v>34</v>
      </c>
      <c r="G11" s="34">
        <f t="shared" si="1"/>
        <v>121.42857142857142</v>
      </c>
      <c r="H11" s="38">
        <v>9</v>
      </c>
      <c r="I11" s="38">
        <v>12</v>
      </c>
      <c r="J11" s="34">
        <f t="shared" si="2"/>
        <v>133.33333333333331</v>
      </c>
      <c r="K11" s="38">
        <v>3</v>
      </c>
      <c r="L11" s="38">
        <v>2</v>
      </c>
      <c r="M11" s="34">
        <f t="shared" si="3"/>
        <v>66.666666666666657</v>
      </c>
      <c r="N11" s="38">
        <v>2</v>
      </c>
      <c r="O11" s="38">
        <v>0</v>
      </c>
      <c r="P11" s="34">
        <f>O11/N11*100</f>
        <v>0</v>
      </c>
      <c r="Q11" s="38">
        <v>27</v>
      </c>
      <c r="R11" s="38">
        <v>34</v>
      </c>
      <c r="S11" s="34">
        <f t="shared" si="4"/>
        <v>125.92592592592592</v>
      </c>
      <c r="T11" s="38">
        <v>10</v>
      </c>
      <c r="U11" s="38">
        <v>7</v>
      </c>
      <c r="V11" s="38">
        <v>10</v>
      </c>
      <c r="W11" s="34">
        <f t="shared" si="5"/>
        <v>142.85714285714286</v>
      </c>
      <c r="X11" s="38">
        <v>7</v>
      </c>
      <c r="Y11" s="38">
        <v>10</v>
      </c>
      <c r="Z11" s="34">
        <f t="shared" si="6"/>
        <v>142.85714285714286</v>
      </c>
      <c r="AA11" s="40"/>
      <c r="AB11" s="41"/>
    </row>
    <row r="12" spans="1:28" s="42" customFormat="1" ht="16.5" customHeight="1" x14ac:dyDescent="0.25">
      <c r="A12" s="126" t="s">
        <v>47</v>
      </c>
      <c r="B12" s="38">
        <v>105</v>
      </c>
      <c r="C12" s="38">
        <v>112</v>
      </c>
      <c r="D12" s="34">
        <f t="shared" si="0"/>
        <v>106.66666666666667</v>
      </c>
      <c r="E12" s="38">
        <v>105</v>
      </c>
      <c r="F12" s="39">
        <v>112</v>
      </c>
      <c r="G12" s="34">
        <f t="shared" si="1"/>
        <v>106.66666666666667</v>
      </c>
      <c r="H12" s="38">
        <v>19</v>
      </c>
      <c r="I12" s="38">
        <v>30</v>
      </c>
      <c r="J12" s="34">
        <f t="shared" si="2"/>
        <v>157.89473684210526</v>
      </c>
      <c r="K12" s="38">
        <v>8</v>
      </c>
      <c r="L12" s="38">
        <v>12</v>
      </c>
      <c r="M12" s="34">
        <f t="shared" si="3"/>
        <v>150</v>
      </c>
      <c r="N12" s="38">
        <v>4</v>
      </c>
      <c r="O12" s="38">
        <v>2</v>
      </c>
      <c r="P12" s="34">
        <f>O12/N12*100</f>
        <v>50</v>
      </c>
      <c r="Q12" s="38">
        <v>103</v>
      </c>
      <c r="R12" s="38">
        <v>110</v>
      </c>
      <c r="S12" s="34">
        <f t="shared" si="4"/>
        <v>106.79611650485437</v>
      </c>
      <c r="T12" s="38">
        <v>25</v>
      </c>
      <c r="U12" s="38">
        <v>30</v>
      </c>
      <c r="V12" s="38">
        <v>25</v>
      </c>
      <c r="W12" s="34">
        <f t="shared" si="5"/>
        <v>83.333333333333343</v>
      </c>
      <c r="X12" s="38">
        <v>30</v>
      </c>
      <c r="Y12" s="38">
        <v>25</v>
      </c>
      <c r="Z12" s="34">
        <f t="shared" si="6"/>
        <v>83.333333333333343</v>
      </c>
      <c r="AA12" s="40"/>
      <c r="AB12" s="41"/>
    </row>
    <row r="13" spans="1:28" s="42" customFormat="1" ht="16.5" customHeight="1" x14ac:dyDescent="0.25">
      <c r="A13" s="126" t="s">
        <v>48</v>
      </c>
      <c r="B13" s="38">
        <v>35</v>
      </c>
      <c r="C13" s="38">
        <v>43</v>
      </c>
      <c r="D13" s="34">
        <f t="shared" si="0"/>
        <v>122.85714285714286</v>
      </c>
      <c r="E13" s="38">
        <v>35</v>
      </c>
      <c r="F13" s="39">
        <v>43</v>
      </c>
      <c r="G13" s="34">
        <f t="shared" si="1"/>
        <v>122.85714285714286</v>
      </c>
      <c r="H13" s="38">
        <v>10</v>
      </c>
      <c r="I13" s="38">
        <v>6</v>
      </c>
      <c r="J13" s="34">
        <f t="shared" si="2"/>
        <v>60</v>
      </c>
      <c r="K13" s="38">
        <v>2</v>
      </c>
      <c r="L13" s="38">
        <v>1</v>
      </c>
      <c r="M13" s="34">
        <f t="shared" ref="M13:M15" si="7">L13/K13*100</f>
        <v>50</v>
      </c>
      <c r="N13" s="38">
        <v>5</v>
      </c>
      <c r="O13" s="38">
        <v>0</v>
      </c>
      <c r="P13" s="34">
        <f t="shared" ref="P13:P14" si="8">O13/N13*100</f>
        <v>0</v>
      </c>
      <c r="Q13" s="38">
        <v>34</v>
      </c>
      <c r="R13" s="38">
        <v>43</v>
      </c>
      <c r="S13" s="34">
        <f t="shared" si="4"/>
        <v>126.47058823529412</v>
      </c>
      <c r="T13" s="38">
        <v>15</v>
      </c>
      <c r="U13" s="38">
        <v>12</v>
      </c>
      <c r="V13" s="38">
        <v>15</v>
      </c>
      <c r="W13" s="34">
        <f t="shared" si="5"/>
        <v>125</v>
      </c>
      <c r="X13" s="38">
        <v>12</v>
      </c>
      <c r="Y13" s="38">
        <v>15</v>
      </c>
      <c r="Z13" s="34">
        <f t="shared" si="6"/>
        <v>125</v>
      </c>
      <c r="AA13" s="40"/>
      <c r="AB13" s="41"/>
    </row>
    <row r="14" spans="1:28" s="42" customFormat="1" ht="16.5" customHeight="1" x14ac:dyDescent="0.25">
      <c r="A14" s="126" t="s">
        <v>49</v>
      </c>
      <c r="B14" s="38">
        <v>94</v>
      </c>
      <c r="C14" s="38">
        <v>126</v>
      </c>
      <c r="D14" s="34">
        <f t="shared" si="0"/>
        <v>134.04255319148936</v>
      </c>
      <c r="E14" s="38">
        <v>91</v>
      </c>
      <c r="F14" s="39">
        <v>124</v>
      </c>
      <c r="G14" s="34">
        <f t="shared" si="1"/>
        <v>136.26373626373626</v>
      </c>
      <c r="H14" s="38">
        <v>12</v>
      </c>
      <c r="I14" s="38">
        <v>30</v>
      </c>
      <c r="J14" s="34">
        <f t="shared" si="2"/>
        <v>250</v>
      </c>
      <c r="K14" s="38">
        <v>1</v>
      </c>
      <c r="L14" s="38">
        <v>8</v>
      </c>
      <c r="M14" s="34">
        <f t="shared" si="7"/>
        <v>800</v>
      </c>
      <c r="N14" s="38">
        <v>9</v>
      </c>
      <c r="O14" s="38">
        <v>1</v>
      </c>
      <c r="P14" s="34">
        <f t="shared" si="8"/>
        <v>11.111111111111111</v>
      </c>
      <c r="Q14" s="38">
        <v>87</v>
      </c>
      <c r="R14" s="38">
        <v>120</v>
      </c>
      <c r="S14" s="34">
        <f t="shared" si="4"/>
        <v>137.93103448275863</v>
      </c>
      <c r="T14" s="38">
        <v>23</v>
      </c>
      <c r="U14" s="38">
        <v>41</v>
      </c>
      <c r="V14" s="38">
        <v>23</v>
      </c>
      <c r="W14" s="34">
        <f t="shared" si="5"/>
        <v>56.09756097560976</v>
      </c>
      <c r="X14" s="38">
        <v>35</v>
      </c>
      <c r="Y14" s="38">
        <v>21</v>
      </c>
      <c r="Z14" s="34">
        <f t="shared" si="6"/>
        <v>60</v>
      </c>
      <c r="AA14" s="40"/>
      <c r="AB14" s="41"/>
    </row>
    <row r="15" spans="1:28" s="42" customFormat="1" ht="16.5" customHeight="1" x14ac:dyDescent="0.25">
      <c r="A15" s="126" t="s">
        <v>50</v>
      </c>
      <c r="B15" s="38">
        <v>35</v>
      </c>
      <c r="C15" s="38">
        <v>39</v>
      </c>
      <c r="D15" s="34">
        <f t="shared" si="0"/>
        <v>111.42857142857143</v>
      </c>
      <c r="E15" s="38">
        <v>32</v>
      </c>
      <c r="F15" s="39">
        <v>38</v>
      </c>
      <c r="G15" s="34">
        <f t="shared" si="1"/>
        <v>118.75</v>
      </c>
      <c r="H15" s="38">
        <v>8</v>
      </c>
      <c r="I15" s="38">
        <v>11</v>
      </c>
      <c r="J15" s="34">
        <f t="shared" si="2"/>
        <v>137.5</v>
      </c>
      <c r="K15" s="38">
        <v>3</v>
      </c>
      <c r="L15" s="38">
        <v>2</v>
      </c>
      <c r="M15" s="34">
        <f t="shared" si="7"/>
        <v>66.666666666666657</v>
      </c>
      <c r="N15" s="38">
        <v>0</v>
      </c>
      <c r="O15" s="38">
        <v>0</v>
      </c>
      <c r="P15" s="34" t="s">
        <v>65</v>
      </c>
      <c r="Q15" s="38">
        <v>32</v>
      </c>
      <c r="R15" s="38">
        <v>38</v>
      </c>
      <c r="S15" s="34">
        <f t="shared" si="4"/>
        <v>118.75</v>
      </c>
      <c r="T15" s="38">
        <v>6</v>
      </c>
      <c r="U15" s="38">
        <v>13</v>
      </c>
      <c r="V15" s="38">
        <v>6</v>
      </c>
      <c r="W15" s="34">
        <f t="shared" si="5"/>
        <v>46.153846153846153</v>
      </c>
      <c r="X15" s="38">
        <v>13</v>
      </c>
      <c r="Y15" s="38">
        <v>6</v>
      </c>
      <c r="Z15" s="34">
        <f t="shared" si="6"/>
        <v>46.153846153846153</v>
      </c>
      <c r="AA15" s="40"/>
      <c r="AB15" s="41"/>
    </row>
    <row r="16" spans="1:28" s="42" customFormat="1" ht="16.5" customHeight="1" x14ac:dyDescent="0.25">
      <c r="A16" s="126" t="s">
        <v>51</v>
      </c>
      <c r="B16" s="38">
        <v>64</v>
      </c>
      <c r="C16" s="38">
        <v>67</v>
      </c>
      <c r="D16" s="34">
        <f t="shared" si="0"/>
        <v>104.6875</v>
      </c>
      <c r="E16" s="38">
        <v>62</v>
      </c>
      <c r="F16" s="39">
        <v>63</v>
      </c>
      <c r="G16" s="34">
        <f t="shared" si="1"/>
        <v>101.61290322580645</v>
      </c>
      <c r="H16" s="38">
        <v>8</v>
      </c>
      <c r="I16" s="38">
        <v>14</v>
      </c>
      <c r="J16" s="34">
        <f t="shared" si="2"/>
        <v>175</v>
      </c>
      <c r="K16" s="38">
        <v>0</v>
      </c>
      <c r="L16" s="38">
        <v>0</v>
      </c>
      <c r="M16" s="34" t="s">
        <v>65</v>
      </c>
      <c r="N16" s="38">
        <v>1</v>
      </c>
      <c r="O16" s="38">
        <v>0</v>
      </c>
      <c r="P16" s="34">
        <f>O16/N16*100</f>
        <v>0</v>
      </c>
      <c r="Q16" s="38">
        <v>58</v>
      </c>
      <c r="R16" s="38">
        <v>61</v>
      </c>
      <c r="S16" s="34">
        <f t="shared" si="4"/>
        <v>105.17241379310344</v>
      </c>
      <c r="T16" s="38">
        <v>18</v>
      </c>
      <c r="U16" s="38">
        <v>23</v>
      </c>
      <c r="V16" s="38">
        <v>18</v>
      </c>
      <c r="W16" s="34">
        <f t="shared" si="5"/>
        <v>78.260869565217391</v>
      </c>
      <c r="X16" s="38">
        <v>21</v>
      </c>
      <c r="Y16" s="38">
        <v>16</v>
      </c>
      <c r="Z16" s="34">
        <f t="shared" si="6"/>
        <v>76.19047619047619</v>
      </c>
      <c r="AA16" s="40"/>
      <c r="AB16" s="41"/>
    </row>
    <row r="17" spans="1:28" s="42" customFormat="1" ht="16.5" customHeight="1" x14ac:dyDescent="0.25">
      <c r="A17" s="126" t="s">
        <v>52</v>
      </c>
      <c r="B17" s="38">
        <v>77</v>
      </c>
      <c r="C17" s="38">
        <v>88</v>
      </c>
      <c r="D17" s="34">
        <f t="shared" si="0"/>
        <v>114.28571428571428</v>
      </c>
      <c r="E17" s="38">
        <v>72</v>
      </c>
      <c r="F17" s="39">
        <v>84</v>
      </c>
      <c r="G17" s="34">
        <f t="shared" si="1"/>
        <v>116.66666666666667</v>
      </c>
      <c r="H17" s="38">
        <v>24</v>
      </c>
      <c r="I17" s="38">
        <v>21</v>
      </c>
      <c r="J17" s="34">
        <f t="shared" si="2"/>
        <v>87.5</v>
      </c>
      <c r="K17" s="38">
        <v>2</v>
      </c>
      <c r="L17" s="38">
        <v>4</v>
      </c>
      <c r="M17" s="34">
        <f t="shared" ref="M17:M26" si="9">L17/K17*100</f>
        <v>200</v>
      </c>
      <c r="N17" s="38">
        <v>10</v>
      </c>
      <c r="O17" s="38">
        <v>0</v>
      </c>
      <c r="P17" s="34">
        <f>O17/N17*100</f>
        <v>0</v>
      </c>
      <c r="Q17" s="38">
        <v>70</v>
      </c>
      <c r="R17" s="38">
        <v>78</v>
      </c>
      <c r="S17" s="34">
        <f t="shared" si="4"/>
        <v>111.42857142857143</v>
      </c>
      <c r="T17" s="38">
        <v>23</v>
      </c>
      <c r="U17" s="38">
        <v>24</v>
      </c>
      <c r="V17" s="38">
        <v>23</v>
      </c>
      <c r="W17" s="34">
        <f t="shared" si="5"/>
        <v>95.833333333333343</v>
      </c>
      <c r="X17" s="38">
        <v>23</v>
      </c>
      <c r="Y17" s="38">
        <v>23</v>
      </c>
      <c r="Z17" s="34">
        <f t="shared" si="6"/>
        <v>100</v>
      </c>
      <c r="AA17" s="40"/>
      <c r="AB17" s="41"/>
    </row>
    <row r="18" spans="1:28" s="42" customFormat="1" ht="16.5" customHeight="1" x14ac:dyDescent="0.25">
      <c r="A18" s="126" t="s">
        <v>53</v>
      </c>
      <c r="B18" s="38">
        <v>58</v>
      </c>
      <c r="C18" s="38">
        <v>55</v>
      </c>
      <c r="D18" s="34">
        <f t="shared" si="0"/>
        <v>94.827586206896555</v>
      </c>
      <c r="E18" s="38">
        <v>56</v>
      </c>
      <c r="F18" s="39">
        <v>53</v>
      </c>
      <c r="G18" s="34">
        <f t="shared" si="1"/>
        <v>94.642857142857139</v>
      </c>
      <c r="H18" s="38">
        <v>12</v>
      </c>
      <c r="I18" s="38">
        <v>12</v>
      </c>
      <c r="J18" s="34">
        <f t="shared" si="2"/>
        <v>100</v>
      </c>
      <c r="K18" s="38">
        <v>7</v>
      </c>
      <c r="L18" s="38">
        <v>4</v>
      </c>
      <c r="M18" s="34">
        <f t="shared" si="9"/>
        <v>57.142857142857139</v>
      </c>
      <c r="N18" s="38">
        <v>2</v>
      </c>
      <c r="O18" s="38">
        <v>18</v>
      </c>
      <c r="P18" s="34">
        <f>O18/N18*100</f>
        <v>900</v>
      </c>
      <c r="Q18" s="38">
        <v>54</v>
      </c>
      <c r="R18" s="38">
        <v>50</v>
      </c>
      <c r="S18" s="34">
        <f t="shared" si="4"/>
        <v>92.592592592592595</v>
      </c>
      <c r="T18" s="38">
        <v>13</v>
      </c>
      <c r="U18" s="38">
        <v>20</v>
      </c>
      <c r="V18" s="38">
        <v>13</v>
      </c>
      <c r="W18" s="34">
        <f t="shared" si="5"/>
        <v>65</v>
      </c>
      <c r="X18" s="38">
        <v>19</v>
      </c>
      <c r="Y18" s="38">
        <v>12</v>
      </c>
      <c r="Z18" s="34">
        <f t="shared" si="6"/>
        <v>63.157894736842103</v>
      </c>
      <c r="AA18" s="40"/>
      <c r="AB18" s="41"/>
    </row>
    <row r="19" spans="1:28" s="42" customFormat="1" ht="16.5" customHeight="1" x14ac:dyDescent="0.25">
      <c r="A19" s="126" t="s">
        <v>54</v>
      </c>
      <c r="B19" s="38">
        <v>72</v>
      </c>
      <c r="C19" s="38">
        <v>79</v>
      </c>
      <c r="D19" s="34">
        <f t="shared" si="0"/>
        <v>109.72222222222223</v>
      </c>
      <c r="E19" s="38">
        <v>72</v>
      </c>
      <c r="F19" s="39">
        <v>78</v>
      </c>
      <c r="G19" s="34">
        <f t="shared" si="1"/>
        <v>108.33333333333333</v>
      </c>
      <c r="H19" s="38">
        <v>10</v>
      </c>
      <c r="I19" s="38">
        <v>14</v>
      </c>
      <c r="J19" s="34">
        <f t="shared" si="2"/>
        <v>140</v>
      </c>
      <c r="K19" s="38">
        <v>2</v>
      </c>
      <c r="L19" s="38">
        <v>2</v>
      </c>
      <c r="M19" s="34">
        <f t="shared" si="9"/>
        <v>100</v>
      </c>
      <c r="N19" s="38">
        <v>3</v>
      </c>
      <c r="O19" s="38">
        <v>1</v>
      </c>
      <c r="P19" s="34">
        <f>O19/N19*100</f>
        <v>33.333333333333329</v>
      </c>
      <c r="Q19" s="38">
        <v>70</v>
      </c>
      <c r="R19" s="38">
        <v>76</v>
      </c>
      <c r="S19" s="34">
        <f t="shared" si="4"/>
        <v>108.57142857142857</v>
      </c>
      <c r="T19" s="38">
        <v>10</v>
      </c>
      <c r="U19" s="38">
        <v>31</v>
      </c>
      <c r="V19" s="38">
        <v>10</v>
      </c>
      <c r="W19" s="34">
        <f t="shared" si="5"/>
        <v>32.258064516129032</v>
      </c>
      <c r="X19" s="38">
        <v>29</v>
      </c>
      <c r="Y19" s="38">
        <v>10</v>
      </c>
      <c r="Z19" s="34">
        <f t="shared" si="6"/>
        <v>34.482758620689658</v>
      </c>
      <c r="AA19" s="40"/>
      <c r="AB19" s="41"/>
    </row>
    <row r="20" spans="1:28" s="42" customFormat="1" ht="16.5" customHeight="1" x14ac:dyDescent="0.25">
      <c r="A20" s="126" t="s">
        <v>55</v>
      </c>
      <c r="B20" s="38">
        <v>30</v>
      </c>
      <c r="C20" s="38">
        <v>38</v>
      </c>
      <c r="D20" s="34">
        <f t="shared" si="0"/>
        <v>126.66666666666666</v>
      </c>
      <c r="E20" s="38">
        <v>29</v>
      </c>
      <c r="F20" s="39">
        <v>38</v>
      </c>
      <c r="G20" s="34">
        <f t="shared" si="1"/>
        <v>131.0344827586207</v>
      </c>
      <c r="H20" s="38">
        <v>11</v>
      </c>
      <c r="I20" s="38">
        <v>13</v>
      </c>
      <c r="J20" s="34">
        <f t="shared" si="2"/>
        <v>118.18181818181819</v>
      </c>
      <c r="K20" s="38">
        <v>3</v>
      </c>
      <c r="L20" s="38">
        <v>7</v>
      </c>
      <c r="M20" s="34">
        <f t="shared" si="9"/>
        <v>233.33333333333334</v>
      </c>
      <c r="N20" s="38">
        <v>1</v>
      </c>
      <c r="O20" s="38">
        <v>2</v>
      </c>
      <c r="P20" s="34">
        <f t="shared" ref="P20:P26" si="10">O20/N20*100</f>
        <v>200</v>
      </c>
      <c r="Q20" s="38">
        <v>29</v>
      </c>
      <c r="R20" s="38">
        <v>38</v>
      </c>
      <c r="S20" s="34">
        <f t="shared" si="4"/>
        <v>131.0344827586207</v>
      </c>
      <c r="T20" s="38">
        <v>9</v>
      </c>
      <c r="U20" s="38">
        <v>9</v>
      </c>
      <c r="V20" s="38">
        <v>9</v>
      </c>
      <c r="W20" s="34">
        <f t="shared" si="5"/>
        <v>100</v>
      </c>
      <c r="X20" s="38">
        <v>8</v>
      </c>
      <c r="Y20" s="38">
        <v>9</v>
      </c>
      <c r="Z20" s="34">
        <f t="shared" si="6"/>
        <v>112.5</v>
      </c>
      <c r="AA20" s="40"/>
      <c r="AB20" s="41"/>
    </row>
    <row r="21" spans="1:28" s="42" customFormat="1" ht="16.5" customHeight="1" x14ac:dyDescent="0.25">
      <c r="A21" s="126" t="s">
        <v>56</v>
      </c>
      <c r="B21" s="38">
        <v>104</v>
      </c>
      <c r="C21" s="38">
        <v>94</v>
      </c>
      <c r="D21" s="34">
        <f t="shared" si="0"/>
        <v>90.384615384615387</v>
      </c>
      <c r="E21" s="38">
        <v>104</v>
      </c>
      <c r="F21" s="39">
        <v>92</v>
      </c>
      <c r="G21" s="34">
        <f t="shared" si="1"/>
        <v>88.461538461538453</v>
      </c>
      <c r="H21" s="38">
        <v>28</v>
      </c>
      <c r="I21" s="38">
        <v>28</v>
      </c>
      <c r="J21" s="34">
        <f t="shared" si="2"/>
        <v>100</v>
      </c>
      <c r="K21" s="38">
        <v>12</v>
      </c>
      <c r="L21" s="38">
        <v>10</v>
      </c>
      <c r="M21" s="34">
        <f t="shared" si="9"/>
        <v>83.333333333333343</v>
      </c>
      <c r="N21" s="38">
        <v>9</v>
      </c>
      <c r="O21" s="38">
        <v>11</v>
      </c>
      <c r="P21" s="34">
        <f t="shared" si="10"/>
        <v>122.22222222222223</v>
      </c>
      <c r="Q21" s="38">
        <v>95</v>
      </c>
      <c r="R21" s="38">
        <v>90</v>
      </c>
      <c r="S21" s="34">
        <f t="shared" si="4"/>
        <v>94.73684210526315</v>
      </c>
      <c r="T21" s="38">
        <v>23</v>
      </c>
      <c r="U21" s="38">
        <v>36</v>
      </c>
      <c r="V21" s="38">
        <v>23</v>
      </c>
      <c r="W21" s="34">
        <f t="shared" si="5"/>
        <v>63.888888888888886</v>
      </c>
      <c r="X21" s="38">
        <v>34</v>
      </c>
      <c r="Y21" s="38">
        <v>18</v>
      </c>
      <c r="Z21" s="34">
        <f t="shared" si="6"/>
        <v>52.941176470588239</v>
      </c>
      <c r="AA21" s="40"/>
      <c r="AB21" s="41"/>
    </row>
    <row r="22" spans="1:28" s="42" customFormat="1" ht="16.5" customHeight="1" x14ac:dyDescent="0.25">
      <c r="A22" s="126" t="s">
        <v>57</v>
      </c>
      <c r="B22" s="38">
        <v>46</v>
      </c>
      <c r="C22" s="38">
        <v>53</v>
      </c>
      <c r="D22" s="34">
        <f t="shared" si="0"/>
        <v>115.21739130434783</v>
      </c>
      <c r="E22" s="38">
        <v>43</v>
      </c>
      <c r="F22" s="39">
        <v>51</v>
      </c>
      <c r="G22" s="34">
        <f t="shared" si="1"/>
        <v>118.6046511627907</v>
      </c>
      <c r="H22" s="38">
        <v>16</v>
      </c>
      <c r="I22" s="38">
        <v>10</v>
      </c>
      <c r="J22" s="34">
        <f t="shared" si="2"/>
        <v>62.5</v>
      </c>
      <c r="K22" s="38">
        <v>3</v>
      </c>
      <c r="L22" s="38">
        <v>2</v>
      </c>
      <c r="M22" s="34">
        <f t="shared" si="9"/>
        <v>66.666666666666657</v>
      </c>
      <c r="N22" s="38">
        <v>1</v>
      </c>
      <c r="O22" s="38">
        <v>0</v>
      </c>
      <c r="P22" s="34">
        <f t="shared" si="10"/>
        <v>0</v>
      </c>
      <c r="Q22" s="38">
        <v>43</v>
      </c>
      <c r="R22" s="38">
        <v>51</v>
      </c>
      <c r="S22" s="34">
        <f t="shared" si="4"/>
        <v>118.6046511627907</v>
      </c>
      <c r="T22" s="38">
        <v>11</v>
      </c>
      <c r="U22" s="38">
        <v>19</v>
      </c>
      <c r="V22" s="38">
        <v>11</v>
      </c>
      <c r="W22" s="34">
        <f t="shared" si="5"/>
        <v>57.894736842105267</v>
      </c>
      <c r="X22" s="38">
        <v>19</v>
      </c>
      <c r="Y22" s="38">
        <v>9</v>
      </c>
      <c r="Z22" s="34">
        <f t="shared" si="6"/>
        <v>47.368421052631575</v>
      </c>
      <c r="AA22" s="40"/>
      <c r="AB22" s="41"/>
    </row>
    <row r="23" spans="1:28" s="42" customFormat="1" ht="16.5" customHeight="1" x14ac:dyDescent="0.25">
      <c r="A23" s="126" t="s">
        <v>58</v>
      </c>
      <c r="B23" s="38">
        <v>127</v>
      </c>
      <c r="C23" s="38">
        <v>145</v>
      </c>
      <c r="D23" s="34">
        <f t="shared" si="0"/>
        <v>114.1732283464567</v>
      </c>
      <c r="E23" s="38">
        <v>127</v>
      </c>
      <c r="F23" s="39">
        <v>145</v>
      </c>
      <c r="G23" s="34">
        <f t="shared" si="1"/>
        <v>114.1732283464567</v>
      </c>
      <c r="H23" s="38">
        <v>20</v>
      </c>
      <c r="I23" s="38">
        <v>25</v>
      </c>
      <c r="J23" s="34">
        <f t="shared" si="2"/>
        <v>125</v>
      </c>
      <c r="K23" s="38">
        <v>7</v>
      </c>
      <c r="L23" s="38">
        <v>6</v>
      </c>
      <c r="M23" s="34">
        <f t="shared" si="9"/>
        <v>85.714285714285708</v>
      </c>
      <c r="N23" s="38">
        <v>10</v>
      </c>
      <c r="O23" s="38">
        <v>9</v>
      </c>
      <c r="P23" s="34">
        <f t="shared" si="10"/>
        <v>90</v>
      </c>
      <c r="Q23" s="38">
        <v>127</v>
      </c>
      <c r="R23" s="38">
        <v>142</v>
      </c>
      <c r="S23" s="34">
        <f t="shared" si="4"/>
        <v>111.81102362204724</v>
      </c>
      <c r="T23" s="38">
        <v>34</v>
      </c>
      <c r="U23" s="38">
        <v>49</v>
      </c>
      <c r="V23" s="38">
        <v>34</v>
      </c>
      <c r="W23" s="34">
        <f t="shared" si="5"/>
        <v>69.387755102040813</v>
      </c>
      <c r="X23" s="38">
        <v>43</v>
      </c>
      <c r="Y23" s="38">
        <v>32</v>
      </c>
      <c r="Z23" s="34">
        <f t="shared" si="6"/>
        <v>74.418604651162795</v>
      </c>
      <c r="AA23" s="40"/>
      <c r="AB23" s="41"/>
    </row>
    <row r="24" spans="1:28" s="42" customFormat="1" ht="16.5" customHeight="1" x14ac:dyDescent="0.25">
      <c r="A24" s="126" t="s">
        <v>59</v>
      </c>
      <c r="B24" s="38">
        <v>218</v>
      </c>
      <c r="C24" s="38">
        <v>239</v>
      </c>
      <c r="D24" s="34">
        <f t="shared" si="0"/>
        <v>109.63302752293578</v>
      </c>
      <c r="E24" s="38">
        <v>205</v>
      </c>
      <c r="F24" s="39">
        <v>225</v>
      </c>
      <c r="G24" s="34">
        <f t="shared" si="1"/>
        <v>109.75609756097562</v>
      </c>
      <c r="H24" s="38">
        <v>40</v>
      </c>
      <c r="I24" s="38">
        <v>56</v>
      </c>
      <c r="J24" s="34">
        <f t="shared" si="2"/>
        <v>140</v>
      </c>
      <c r="K24" s="38">
        <v>6</v>
      </c>
      <c r="L24" s="38">
        <v>10</v>
      </c>
      <c r="M24" s="34">
        <f t="shared" si="9"/>
        <v>166.66666666666669</v>
      </c>
      <c r="N24" s="38">
        <v>34</v>
      </c>
      <c r="O24" s="38">
        <v>18</v>
      </c>
      <c r="P24" s="34">
        <f t="shared" si="10"/>
        <v>52.941176470588239</v>
      </c>
      <c r="Q24" s="38">
        <v>199</v>
      </c>
      <c r="R24" s="38">
        <v>222</v>
      </c>
      <c r="S24" s="34">
        <f t="shared" si="4"/>
        <v>111.55778894472361</v>
      </c>
      <c r="T24" s="38">
        <v>63</v>
      </c>
      <c r="U24" s="38">
        <v>84</v>
      </c>
      <c r="V24" s="38">
        <v>63</v>
      </c>
      <c r="W24" s="34">
        <f t="shared" si="5"/>
        <v>75</v>
      </c>
      <c r="X24" s="38">
        <v>69</v>
      </c>
      <c r="Y24" s="38">
        <v>50</v>
      </c>
      <c r="Z24" s="34">
        <f t="shared" si="6"/>
        <v>72.463768115942031</v>
      </c>
      <c r="AA24" s="40"/>
      <c r="AB24" s="41"/>
    </row>
    <row r="25" spans="1:28" s="42" customFormat="1" ht="16.5" customHeight="1" x14ac:dyDescent="0.25">
      <c r="A25" s="126" t="s">
        <v>60</v>
      </c>
      <c r="B25" s="38">
        <v>512</v>
      </c>
      <c r="C25" s="38">
        <v>567</v>
      </c>
      <c r="D25" s="34">
        <f t="shared" si="0"/>
        <v>110.7421875</v>
      </c>
      <c r="E25" s="38">
        <v>503</v>
      </c>
      <c r="F25" s="39">
        <v>565</v>
      </c>
      <c r="G25" s="34">
        <f t="shared" si="1"/>
        <v>112.32604373757455</v>
      </c>
      <c r="H25" s="38">
        <v>45</v>
      </c>
      <c r="I25" s="38">
        <v>73</v>
      </c>
      <c r="J25" s="34">
        <f t="shared" si="2"/>
        <v>162.22222222222223</v>
      </c>
      <c r="K25" s="38">
        <v>7</v>
      </c>
      <c r="L25" s="38">
        <v>8</v>
      </c>
      <c r="M25" s="34">
        <f t="shared" si="9"/>
        <v>114.28571428571428</v>
      </c>
      <c r="N25" s="38">
        <v>23</v>
      </c>
      <c r="O25" s="38">
        <v>25</v>
      </c>
      <c r="P25" s="34">
        <f t="shared" si="10"/>
        <v>108.69565217391303</v>
      </c>
      <c r="Q25" s="38">
        <v>485</v>
      </c>
      <c r="R25" s="38">
        <v>555</v>
      </c>
      <c r="S25" s="34">
        <f t="shared" si="4"/>
        <v>114.43298969072164</v>
      </c>
      <c r="T25" s="38">
        <v>123</v>
      </c>
      <c r="U25" s="38">
        <v>225</v>
      </c>
      <c r="V25" s="38">
        <v>121</v>
      </c>
      <c r="W25" s="34">
        <f t="shared" si="5"/>
        <v>53.777777777777779</v>
      </c>
      <c r="X25" s="38">
        <v>197</v>
      </c>
      <c r="Y25" s="38">
        <v>107</v>
      </c>
      <c r="Z25" s="34">
        <f t="shared" si="6"/>
        <v>54.314720812182735</v>
      </c>
      <c r="AA25" s="40"/>
      <c r="AB25" s="41"/>
    </row>
    <row r="26" spans="1:28" s="42" customFormat="1" ht="16.5" customHeight="1" x14ac:dyDescent="0.25">
      <c r="A26" s="126" t="s">
        <v>61</v>
      </c>
      <c r="B26" s="38">
        <v>155</v>
      </c>
      <c r="C26" s="38">
        <v>183</v>
      </c>
      <c r="D26" s="34">
        <f t="shared" si="0"/>
        <v>118.06451612903226</v>
      </c>
      <c r="E26" s="38">
        <v>148</v>
      </c>
      <c r="F26" s="39">
        <v>176</v>
      </c>
      <c r="G26" s="34">
        <f t="shared" si="1"/>
        <v>118.91891891891892</v>
      </c>
      <c r="H26" s="38">
        <v>21</v>
      </c>
      <c r="I26" s="38">
        <v>41</v>
      </c>
      <c r="J26" s="34">
        <f t="shared" si="2"/>
        <v>195.23809523809524</v>
      </c>
      <c r="K26" s="38">
        <v>1</v>
      </c>
      <c r="L26" s="38">
        <v>4</v>
      </c>
      <c r="M26" s="34">
        <f t="shared" si="9"/>
        <v>400</v>
      </c>
      <c r="N26" s="38">
        <v>5</v>
      </c>
      <c r="O26" s="38">
        <v>7</v>
      </c>
      <c r="P26" s="34">
        <f t="shared" si="10"/>
        <v>140</v>
      </c>
      <c r="Q26" s="38">
        <v>141</v>
      </c>
      <c r="R26" s="38">
        <v>176</v>
      </c>
      <c r="S26" s="34">
        <f t="shared" si="4"/>
        <v>124.822695035461</v>
      </c>
      <c r="T26" s="38">
        <v>49</v>
      </c>
      <c r="U26" s="38">
        <v>60</v>
      </c>
      <c r="V26" s="38">
        <v>49</v>
      </c>
      <c r="W26" s="34">
        <f t="shared" si="5"/>
        <v>81.666666666666671</v>
      </c>
      <c r="X26" s="38">
        <v>52</v>
      </c>
      <c r="Y26" s="38">
        <v>28</v>
      </c>
      <c r="Z26" s="34">
        <f t="shared" si="6"/>
        <v>53.846153846153847</v>
      </c>
      <c r="AA26" s="40"/>
      <c r="AB26" s="41"/>
    </row>
    <row r="27" spans="1:28" x14ac:dyDescent="0.2">
      <c r="A27" s="44"/>
      <c r="B27" s="44"/>
      <c r="C27" s="44"/>
      <c r="D27" s="44"/>
      <c r="E27" s="45"/>
      <c r="F27" s="44"/>
      <c r="G27" s="44"/>
      <c r="H27" s="44"/>
      <c r="I27" s="44"/>
      <c r="J27" s="44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8" x14ac:dyDescent="0.2"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8" x14ac:dyDescent="0.2"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8" x14ac:dyDescent="0.2"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8" x14ac:dyDescent="0.2"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8" x14ac:dyDescent="0.2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1:23" x14ac:dyDescent="0.2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1:23" x14ac:dyDescent="0.2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1:23" x14ac:dyDescent="0.2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1:23" x14ac:dyDescent="0.2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1:23" x14ac:dyDescent="0.2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1:23" x14ac:dyDescent="0.2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1:23" x14ac:dyDescent="0.2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1:23" x14ac:dyDescent="0.2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1:23" x14ac:dyDescent="0.2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1:23" x14ac:dyDescent="0.2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1:23" x14ac:dyDescent="0.2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1:23" x14ac:dyDescent="0.2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1:23" x14ac:dyDescent="0.2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11:23" x14ac:dyDescent="0.2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spans="11:23" x14ac:dyDescent="0.2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11:23" x14ac:dyDescent="0.2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1:23" x14ac:dyDescent="0.2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11:23" x14ac:dyDescent="0.2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11:23" x14ac:dyDescent="0.2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1:23" x14ac:dyDescent="0.2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1:23" x14ac:dyDescent="0.2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1:23" x14ac:dyDescent="0.2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1:23" x14ac:dyDescent="0.2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1:23" x14ac:dyDescent="0.2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1:23" x14ac:dyDescent="0.2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1:23" x14ac:dyDescent="0.2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1:23" x14ac:dyDescent="0.2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1:23" x14ac:dyDescent="0.2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1:23" x14ac:dyDescent="0.2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1:23" x14ac:dyDescent="0.2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1:23" x14ac:dyDescent="0.2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1:23" x14ac:dyDescent="0.2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1:23" x14ac:dyDescent="0.2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1:23" x14ac:dyDescent="0.2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1:23" x14ac:dyDescent="0.2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1:23" x14ac:dyDescent="0.2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1:23" x14ac:dyDescent="0.2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1:23" x14ac:dyDescent="0.2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1:23" x14ac:dyDescent="0.2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1:23" x14ac:dyDescent="0.2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1:23" x14ac:dyDescent="0.2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1:23" x14ac:dyDescent="0.2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1:23" x14ac:dyDescent="0.2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1:23" x14ac:dyDescent="0.2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1:23" x14ac:dyDescent="0.2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1:23" x14ac:dyDescent="0.2"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1:23" x14ac:dyDescent="0.2"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</sheetData>
  <mergeCells count="36">
    <mergeCell ref="B2:M2"/>
    <mergeCell ref="A4:A6"/>
    <mergeCell ref="B4:D4"/>
    <mergeCell ref="E4:G4"/>
    <mergeCell ref="H4:J4"/>
    <mergeCell ref="K4:M4"/>
    <mergeCell ref="I5:I6"/>
    <mergeCell ref="J5:J6"/>
    <mergeCell ref="G5:G6"/>
    <mergeCell ref="H5:H6"/>
    <mergeCell ref="B5:B6"/>
    <mergeCell ref="C5:C6"/>
    <mergeCell ref="D5:D6"/>
    <mergeCell ref="E5:E6"/>
    <mergeCell ref="F5:F6"/>
    <mergeCell ref="U5:U6"/>
    <mergeCell ref="K5:K6"/>
    <mergeCell ref="L5:L6"/>
    <mergeCell ref="M5:M6"/>
    <mergeCell ref="N5:N6"/>
    <mergeCell ref="X4:Z4"/>
    <mergeCell ref="X5:X6"/>
    <mergeCell ref="Y5:Y6"/>
    <mergeCell ref="Z5:Z6"/>
    <mergeCell ref="B1:M1"/>
    <mergeCell ref="V5:V6"/>
    <mergeCell ref="W5:W6"/>
    <mergeCell ref="Q4:S4"/>
    <mergeCell ref="Q5:Q6"/>
    <mergeCell ref="R5:R6"/>
    <mergeCell ref="S5:S6"/>
    <mergeCell ref="O5:O6"/>
    <mergeCell ref="P5:P6"/>
    <mergeCell ref="T5:T6"/>
    <mergeCell ref="N4:P4"/>
    <mergeCell ref="U4:W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7" orientation="landscape" r:id="rId1"/>
  <rowBreaks count="1" manualBreakCount="1">
    <brk id="26" max="16383" man="1"/>
  </rowBreaks>
  <colBreaks count="1" manualBreakCount="1">
    <brk id="16" max="2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K7" sqref="K7"/>
    </sheetView>
  </sheetViews>
  <sheetFormatPr defaultColWidth="8" defaultRowHeight="12.75" x14ac:dyDescent="0.2"/>
  <cols>
    <col min="1" max="1" width="59.42578125" style="2" customWidth="1"/>
    <col min="2" max="3" width="14.85546875" style="17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46"/>
      <c r="D1" s="246"/>
      <c r="E1" s="246"/>
    </row>
    <row r="2" spans="1:9" ht="80.25" customHeight="1" x14ac:dyDescent="0.2">
      <c r="A2" s="247" t="s">
        <v>79</v>
      </c>
      <c r="B2" s="247"/>
      <c r="C2" s="247"/>
      <c r="D2" s="247"/>
      <c r="E2" s="247"/>
    </row>
    <row r="3" spans="1:9" ht="9.75" customHeight="1" x14ac:dyDescent="0.2">
      <c r="A3" s="286"/>
      <c r="B3" s="286"/>
      <c r="C3" s="286"/>
      <c r="D3" s="286"/>
      <c r="E3" s="286"/>
    </row>
    <row r="4" spans="1:9" s="3" customFormat="1" ht="23.25" customHeight="1" x14ac:dyDescent="0.25">
      <c r="A4" s="252" t="s">
        <v>0</v>
      </c>
      <c r="B4" s="248" t="s">
        <v>125</v>
      </c>
      <c r="C4" s="248" t="s">
        <v>130</v>
      </c>
      <c r="D4" s="284" t="s">
        <v>1</v>
      </c>
      <c r="E4" s="285"/>
    </row>
    <row r="5" spans="1:9" s="3" customFormat="1" ht="30" x14ac:dyDescent="0.25">
      <c r="A5" s="253"/>
      <c r="B5" s="249"/>
      <c r="C5" s="249"/>
      <c r="D5" s="4" t="s">
        <v>2</v>
      </c>
      <c r="E5" s="5" t="s">
        <v>63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29.25" customHeight="1" x14ac:dyDescent="0.25">
      <c r="A7" s="103" t="s">
        <v>66</v>
      </c>
      <c r="B7" s="167">
        <v>924</v>
      </c>
      <c r="C7" s="167">
        <v>913</v>
      </c>
      <c r="D7" s="19">
        <f>C7/B7*100</f>
        <v>98.80952380952381</v>
      </c>
      <c r="E7" s="124">
        <f t="shared" ref="E7:E12" si="0">C7-B7</f>
        <v>-11</v>
      </c>
      <c r="I7" s="11"/>
    </row>
    <row r="8" spans="1:9" s="3" customFormat="1" ht="29.25" customHeight="1" x14ac:dyDescent="0.25">
      <c r="A8" s="103" t="s">
        <v>38</v>
      </c>
      <c r="B8" s="127">
        <v>863</v>
      </c>
      <c r="C8" s="128">
        <v>856</v>
      </c>
      <c r="D8" s="19">
        <f t="shared" ref="D8:D12" si="1">C8/B8*100</f>
        <v>99.188876013904974</v>
      </c>
      <c r="E8" s="124">
        <f t="shared" si="0"/>
        <v>-7</v>
      </c>
      <c r="I8" s="11"/>
    </row>
    <row r="9" spans="1:9" s="3" customFormat="1" ht="41.25" customHeight="1" x14ac:dyDescent="0.25">
      <c r="A9" s="104" t="s">
        <v>67</v>
      </c>
      <c r="B9" s="127">
        <v>179</v>
      </c>
      <c r="C9" s="128">
        <v>210</v>
      </c>
      <c r="D9" s="19">
        <f t="shared" si="1"/>
        <v>117.31843575418995</v>
      </c>
      <c r="E9" s="124">
        <f t="shared" si="0"/>
        <v>31</v>
      </c>
      <c r="I9" s="11"/>
    </row>
    <row r="10" spans="1:9" s="3" customFormat="1" ht="34.5" customHeight="1" x14ac:dyDescent="0.25">
      <c r="A10" s="103" t="s">
        <v>40</v>
      </c>
      <c r="B10" s="127">
        <v>16</v>
      </c>
      <c r="C10" s="128">
        <v>18</v>
      </c>
      <c r="D10" s="19">
        <f t="shared" si="1"/>
        <v>112.5</v>
      </c>
      <c r="E10" s="124">
        <f t="shared" si="0"/>
        <v>2</v>
      </c>
      <c r="I10" s="11"/>
    </row>
    <row r="11" spans="1:9" s="3" customFormat="1" ht="48.75" customHeight="1" x14ac:dyDescent="0.25">
      <c r="A11" s="103" t="s">
        <v>31</v>
      </c>
      <c r="B11" s="127">
        <v>20</v>
      </c>
      <c r="C11" s="128">
        <v>23</v>
      </c>
      <c r="D11" s="19">
        <f t="shared" si="1"/>
        <v>114.99999999999999</v>
      </c>
      <c r="E11" s="124">
        <f t="shared" si="0"/>
        <v>3</v>
      </c>
      <c r="I11" s="11"/>
    </row>
    <row r="12" spans="1:9" s="3" customFormat="1" ht="48" customHeight="1" x14ac:dyDescent="0.25">
      <c r="A12" s="103" t="s">
        <v>42</v>
      </c>
      <c r="B12" s="129">
        <v>806</v>
      </c>
      <c r="C12" s="129">
        <v>837</v>
      </c>
      <c r="D12" s="19">
        <f t="shared" si="1"/>
        <v>103.84615384615385</v>
      </c>
      <c r="E12" s="124">
        <f t="shared" si="0"/>
        <v>31</v>
      </c>
      <c r="I12" s="11"/>
    </row>
    <row r="13" spans="1:9" s="3" customFormat="1" ht="12.75" customHeight="1" x14ac:dyDescent="0.25">
      <c r="A13" s="254" t="s">
        <v>4</v>
      </c>
      <c r="B13" s="255"/>
      <c r="C13" s="255"/>
      <c r="D13" s="255"/>
      <c r="E13" s="255"/>
      <c r="I13" s="11"/>
    </row>
    <row r="14" spans="1:9" s="3" customFormat="1" ht="18" customHeight="1" x14ac:dyDescent="0.25">
      <c r="A14" s="256"/>
      <c r="B14" s="257"/>
      <c r="C14" s="257"/>
      <c r="D14" s="257"/>
      <c r="E14" s="257"/>
      <c r="I14" s="11"/>
    </row>
    <row r="15" spans="1:9" s="3" customFormat="1" ht="20.25" customHeight="1" x14ac:dyDescent="0.25">
      <c r="A15" s="252" t="s">
        <v>0</v>
      </c>
      <c r="B15" s="258" t="s">
        <v>134</v>
      </c>
      <c r="C15" s="258" t="s">
        <v>133</v>
      </c>
      <c r="D15" s="284" t="s">
        <v>1</v>
      </c>
      <c r="E15" s="285"/>
      <c r="I15" s="11"/>
    </row>
    <row r="16" spans="1:9" ht="30.75" customHeight="1" x14ac:dyDescent="0.2">
      <c r="A16" s="253"/>
      <c r="B16" s="258"/>
      <c r="C16" s="258"/>
      <c r="D16" s="20" t="s">
        <v>2</v>
      </c>
      <c r="E16" s="5" t="s">
        <v>68</v>
      </c>
      <c r="I16" s="11"/>
    </row>
    <row r="17" spans="1:9" ht="28.5" customHeight="1" x14ac:dyDescent="0.2">
      <c r="A17" s="103" t="s">
        <v>119</v>
      </c>
      <c r="B17" s="167" t="s">
        <v>117</v>
      </c>
      <c r="C17" s="129">
        <v>235</v>
      </c>
      <c r="D17" s="168" t="s">
        <v>117</v>
      </c>
      <c r="E17" s="125" t="s">
        <v>117</v>
      </c>
      <c r="I17" s="11"/>
    </row>
    <row r="18" spans="1:9" ht="25.5" customHeight="1" x14ac:dyDescent="0.2">
      <c r="A18" s="1" t="s">
        <v>38</v>
      </c>
      <c r="B18" s="130">
        <v>308</v>
      </c>
      <c r="C18" s="131">
        <v>234</v>
      </c>
      <c r="D18" s="168">
        <f t="shared" ref="D18:D19" si="2">C18/B18*100</f>
        <v>75.974025974025977</v>
      </c>
      <c r="E18" s="125">
        <f t="shared" ref="E18:E19" si="3">C18-B18</f>
        <v>-74</v>
      </c>
      <c r="I18" s="11"/>
    </row>
    <row r="19" spans="1:9" ht="27.75" customHeight="1" x14ac:dyDescent="0.2">
      <c r="A19" s="1" t="s">
        <v>41</v>
      </c>
      <c r="B19" s="130">
        <v>282</v>
      </c>
      <c r="C19" s="131">
        <v>212</v>
      </c>
      <c r="D19" s="168">
        <f t="shared" si="2"/>
        <v>75.177304964539005</v>
      </c>
      <c r="E19" s="125">
        <f t="shared" si="3"/>
        <v>-70</v>
      </c>
      <c r="I19" s="11"/>
    </row>
    <row r="20" spans="1:9" ht="53.25" customHeight="1" x14ac:dyDescent="0.2">
      <c r="A20" s="269" t="s">
        <v>118</v>
      </c>
      <c r="B20" s="269"/>
      <c r="C20" s="269"/>
      <c r="D20" s="269"/>
      <c r="E20" s="269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85" zoomScaleNormal="85" zoomScaleSheetLayoutView="85" workbookViewId="0">
      <selection activeCell="I16" sqref="I16"/>
    </sheetView>
  </sheetViews>
  <sheetFormatPr defaultRowHeight="15.75" x14ac:dyDescent="0.25"/>
  <cols>
    <col min="1" max="1" width="28.5703125" style="72" customWidth="1"/>
    <col min="2" max="2" width="10.42578125" style="72" customWidth="1"/>
    <col min="3" max="3" width="9.42578125" style="72" customWidth="1"/>
    <col min="4" max="4" width="6.85546875" style="72" customWidth="1"/>
    <col min="5" max="5" width="11" style="70" customWidth="1"/>
    <col min="6" max="6" width="11.140625" style="70" customWidth="1"/>
    <col min="7" max="7" width="7.140625" style="73" customWidth="1"/>
    <col min="8" max="8" width="10.140625" style="70" customWidth="1"/>
    <col min="9" max="9" width="8.85546875" style="70" customWidth="1"/>
    <col min="10" max="10" width="8.7109375" style="73" customWidth="1"/>
    <col min="11" max="11" width="8.140625" style="70" customWidth="1"/>
    <col min="12" max="12" width="7.5703125" style="70" customWidth="1"/>
    <col min="13" max="13" width="9.42578125" style="73" customWidth="1"/>
    <col min="14" max="15" width="8.7109375" style="73" customWidth="1"/>
    <col min="16" max="16" width="7.28515625" style="73" customWidth="1"/>
    <col min="17" max="17" width="8.140625" style="70" customWidth="1"/>
    <col min="18" max="18" width="8.7109375" style="70" customWidth="1"/>
    <col min="19" max="19" width="6.42578125" style="73" customWidth="1"/>
    <col min="20" max="20" width="15" style="70" customWidth="1"/>
    <col min="21" max="22" width="9.5703125" style="70" customWidth="1"/>
    <col min="23" max="23" width="6.42578125" style="73" customWidth="1"/>
    <col min="24" max="25" width="9.5703125" style="70" customWidth="1"/>
    <col min="26" max="26" width="6.7109375" style="73" customWidth="1"/>
    <col min="27" max="29" width="9.140625" style="70"/>
    <col min="30" max="30" width="10.85546875" style="70" bestFit="1" customWidth="1"/>
    <col min="31" max="251" width="9.140625" style="70"/>
    <col min="252" max="252" width="18.7109375" style="70" customWidth="1"/>
    <col min="253" max="254" width="9.42578125" style="70" customWidth="1"/>
    <col min="255" max="255" width="7.7109375" style="70" customWidth="1"/>
    <col min="256" max="256" width="9.28515625" style="70" customWidth="1"/>
    <col min="257" max="257" width="9.85546875" style="70" customWidth="1"/>
    <col min="258" max="258" width="7.140625" style="70" customWidth="1"/>
    <col min="259" max="259" width="8.5703125" style="70" customWidth="1"/>
    <col min="260" max="260" width="8.85546875" style="70" customWidth="1"/>
    <col min="261" max="261" width="7.140625" style="70" customWidth="1"/>
    <col min="262" max="262" width="9" style="70" customWidth="1"/>
    <col min="263" max="263" width="8.7109375" style="70" customWidth="1"/>
    <col min="264" max="264" width="6.5703125" style="70" customWidth="1"/>
    <col min="265" max="265" width="8.140625" style="70" customWidth="1"/>
    <col min="266" max="266" width="7.5703125" style="70" customWidth="1"/>
    <col min="267" max="267" width="7" style="70" customWidth="1"/>
    <col min="268" max="269" width="8.7109375" style="70" customWidth="1"/>
    <col min="270" max="270" width="7.28515625" style="70" customWidth="1"/>
    <col min="271" max="271" width="8.140625" style="70" customWidth="1"/>
    <col min="272" max="272" width="8.7109375" style="70" customWidth="1"/>
    <col min="273" max="273" width="6.42578125" style="70" customWidth="1"/>
    <col min="274" max="275" width="9.28515625" style="70" customWidth="1"/>
    <col min="276" max="276" width="6.42578125" style="70" customWidth="1"/>
    <col min="277" max="278" width="9.5703125" style="70" customWidth="1"/>
    <col min="279" max="279" width="6.42578125" style="70" customWidth="1"/>
    <col min="280" max="281" width="9.5703125" style="70" customWidth="1"/>
    <col min="282" max="282" width="6.7109375" style="70" customWidth="1"/>
    <col min="283" max="285" width="9.140625" style="70"/>
    <col min="286" max="286" width="10.85546875" style="70" bestFit="1" customWidth="1"/>
    <col min="287" max="507" width="9.140625" style="70"/>
    <col min="508" max="508" width="18.7109375" style="70" customWidth="1"/>
    <col min="509" max="510" width="9.42578125" style="70" customWidth="1"/>
    <col min="511" max="511" width="7.7109375" style="70" customWidth="1"/>
    <col min="512" max="512" width="9.28515625" style="70" customWidth="1"/>
    <col min="513" max="513" width="9.85546875" style="70" customWidth="1"/>
    <col min="514" max="514" width="7.140625" style="70" customWidth="1"/>
    <col min="515" max="515" width="8.5703125" style="70" customWidth="1"/>
    <col min="516" max="516" width="8.85546875" style="70" customWidth="1"/>
    <col min="517" max="517" width="7.140625" style="70" customWidth="1"/>
    <col min="518" max="518" width="9" style="70" customWidth="1"/>
    <col min="519" max="519" width="8.7109375" style="70" customWidth="1"/>
    <col min="520" max="520" width="6.5703125" style="70" customWidth="1"/>
    <col min="521" max="521" width="8.140625" style="70" customWidth="1"/>
    <col min="522" max="522" width="7.5703125" style="70" customWidth="1"/>
    <col min="523" max="523" width="7" style="70" customWidth="1"/>
    <col min="524" max="525" width="8.7109375" style="70" customWidth="1"/>
    <col min="526" max="526" width="7.28515625" style="70" customWidth="1"/>
    <col min="527" max="527" width="8.140625" style="70" customWidth="1"/>
    <col min="528" max="528" width="8.7109375" style="70" customWidth="1"/>
    <col min="529" max="529" width="6.42578125" style="70" customWidth="1"/>
    <col min="530" max="531" width="9.28515625" style="70" customWidth="1"/>
    <col min="532" max="532" width="6.42578125" style="70" customWidth="1"/>
    <col min="533" max="534" width="9.5703125" style="70" customWidth="1"/>
    <col min="535" max="535" width="6.42578125" style="70" customWidth="1"/>
    <col min="536" max="537" width="9.5703125" style="70" customWidth="1"/>
    <col min="538" max="538" width="6.7109375" style="70" customWidth="1"/>
    <col min="539" max="541" width="9.140625" style="70"/>
    <col min="542" max="542" width="10.85546875" style="70" bestFit="1" customWidth="1"/>
    <col min="543" max="763" width="9.140625" style="70"/>
    <col min="764" max="764" width="18.7109375" style="70" customWidth="1"/>
    <col min="765" max="766" width="9.42578125" style="70" customWidth="1"/>
    <col min="767" max="767" width="7.7109375" style="70" customWidth="1"/>
    <col min="768" max="768" width="9.28515625" style="70" customWidth="1"/>
    <col min="769" max="769" width="9.85546875" style="70" customWidth="1"/>
    <col min="770" max="770" width="7.140625" style="70" customWidth="1"/>
    <col min="771" max="771" width="8.5703125" style="70" customWidth="1"/>
    <col min="772" max="772" width="8.85546875" style="70" customWidth="1"/>
    <col min="773" max="773" width="7.140625" style="70" customWidth="1"/>
    <col min="774" max="774" width="9" style="70" customWidth="1"/>
    <col min="775" max="775" width="8.7109375" style="70" customWidth="1"/>
    <col min="776" max="776" width="6.5703125" style="70" customWidth="1"/>
    <col min="777" max="777" width="8.140625" style="70" customWidth="1"/>
    <col min="778" max="778" width="7.5703125" style="70" customWidth="1"/>
    <col min="779" max="779" width="7" style="70" customWidth="1"/>
    <col min="780" max="781" width="8.7109375" style="70" customWidth="1"/>
    <col min="782" max="782" width="7.28515625" style="70" customWidth="1"/>
    <col min="783" max="783" width="8.140625" style="70" customWidth="1"/>
    <col min="784" max="784" width="8.7109375" style="70" customWidth="1"/>
    <col min="785" max="785" width="6.42578125" style="70" customWidth="1"/>
    <col min="786" max="787" width="9.28515625" style="70" customWidth="1"/>
    <col min="788" max="788" width="6.42578125" style="70" customWidth="1"/>
    <col min="789" max="790" width="9.5703125" style="70" customWidth="1"/>
    <col min="791" max="791" width="6.42578125" style="70" customWidth="1"/>
    <col min="792" max="793" width="9.5703125" style="70" customWidth="1"/>
    <col min="794" max="794" width="6.7109375" style="70" customWidth="1"/>
    <col min="795" max="797" width="9.140625" style="70"/>
    <col min="798" max="798" width="10.85546875" style="70" bestFit="1" customWidth="1"/>
    <col min="799" max="1019" width="9.140625" style="70"/>
    <col min="1020" max="1020" width="18.7109375" style="70" customWidth="1"/>
    <col min="1021" max="1022" width="9.42578125" style="70" customWidth="1"/>
    <col min="1023" max="1023" width="7.7109375" style="70" customWidth="1"/>
    <col min="1024" max="1024" width="9.28515625" style="70" customWidth="1"/>
    <col min="1025" max="1025" width="9.85546875" style="70" customWidth="1"/>
    <col min="1026" max="1026" width="7.140625" style="70" customWidth="1"/>
    <col min="1027" max="1027" width="8.5703125" style="70" customWidth="1"/>
    <col min="1028" max="1028" width="8.85546875" style="70" customWidth="1"/>
    <col min="1029" max="1029" width="7.140625" style="70" customWidth="1"/>
    <col min="1030" max="1030" width="9" style="70" customWidth="1"/>
    <col min="1031" max="1031" width="8.7109375" style="70" customWidth="1"/>
    <col min="1032" max="1032" width="6.5703125" style="70" customWidth="1"/>
    <col min="1033" max="1033" width="8.140625" style="70" customWidth="1"/>
    <col min="1034" max="1034" width="7.5703125" style="70" customWidth="1"/>
    <col min="1035" max="1035" width="7" style="70" customWidth="1"/>
    <col min="1036" max="1037" width="8.7109375" style="70" customWidth="1"/>
    <col min="1038" max="1038" width="7.28515625" style="70" customWidth="1"/>
    <col min="1039" max="1039" width="8.140625" style="70" customWidth="1"/>
    <col min="1040" max="1040" width="8.7109375" style="70" customWidth="1"/>
    <col min="1041" max="1041" width="6.42578125" style="70" customWidth="1"/>
    <col min="1042" max="1043" width="9.28515625" style="70" customWidth="1"/>
    <col min="1044" max="1044" width="6.42578125" style="70" customWidth="1"/>
    <col min="1045" max="1046" width="9.5703125" style="70" customWidth="1"/>
    <col min="1047" max="1047" width="6.42578125" style="70" customWidth="1"/>
    <col min="1048" max="1049" width="9.5703125" style="70" customWidth="1"/>
    <col min="1050" max="1050" width="6.7109375" style="70" customWidth="1"/>
    <col min="1051" max="1053" width="9.140625" style="70"/>
    <col min="1054" max="1054" width="10.85546875" style="70" bestFit="1" customWidth="1"/>
    <col min="1055" max="1275" width="9.140625" style="70"/>
    <col min="1276" max="1276" width="18.7109375" style="70" customWidth="1"/>
    <col min="1277" max="1278" width="9.42578125" style="70" customWidth="1"/>
    <col min="1279" max="1279" width="7.7109375" style="70" customWidth="1"/>
    <col min="1280" max="1280" width="9.28515625" style="70" customWidth="1"/>
    <col min="1281" max="1281" width="9.85546875" style="70" customWidth="1"/>
    <col min="1282" max="1282" width="7.140625" style="70" customWidth="1"/>
    <col min="1283" max="1283" width="8.5703125" style="70" customWidth="1"/>
    <col min="1284" max="1284" width="8.85546875" style="70" customWidth="1"/>
    <col min="1285" max="1285" width="7.140625" style="70" customWidth="1"/>
    <col min="1286" max="1286" width="9" style="70" customWidth="1"/>
    <col min="1287" max="1287" width="8.7109375" style="70" customWidth="1"/>
    <col min="1288" max="1288" width="6.5703125" style="70" customWidth="1"/>
    <col min="1289" max="1289" width="8.140625" style="70" customWidth="1"/>
    <col min="1290" max="1290" width="7.5703125" style="70" customWidth="1"/>
    <col min="1291" max="1291" width="7" style="70" customWidth="1"/>
    <col min="1292" max="1293" width="8.7109375" style="70" customWidth="1"/>
    <col min="1294" max="1294" width="7.28515625" style="70" customWidth="1"/>
    <col min="1295" max="1295" width="8.140625" style="70" customWidth="1"/>
    <col min="1296" max="1296" width="8.7109375" style="70" customWidth="1"/>
    <col min="1297" max="1297" width="6.42578125" style="70" customWidth="1"/>
    <col min="1298" max="1299" width="9.28515625" style="70" customWidth="1"/>
    <col min="1300" max="1300" width="6.42578125" style="70" customWidth="1"/>
    <col min="1301" max="1302" width="9.5703125" style="70" customWidth="1"/>
    <col min="1303" max="1303" width="6.42578125" style="70" customWidth="1"/>
    <col min="1304" max="1305" width="9.5703125" style="70" customWidth="1"/>
    <col min="1306" max="1306" width="6.7109375" style="70" customWidth="1"/>
    <col min="1307" max="1309" width="9.140625" style="70"/>
    <col min="1310" max="1310" width="10.85546875" style="70" bestFit="1" customWidth="1"/>
    <col min="1311" max="1531" width="9.140625" style="70"/>
    <col min="1532" max="1532" width="18.7109375" style="70" customWidth="1"/>
    <col min="1533" max="1534" width="9.42578125" style="70" customWidth="1"/>
    <col min="1535" max="1535" width="7.7109375" style="70" customWidth="1"/>
    <col min="1536" max="1536" width="9.28515625" style="70" customWidth="1"/>
    <col min="1537" max="1537" width="9.85546875" style="70" customWidth="1"/>
    <col min="1538" max="1538" width="7.140625" style="70" customWidth="1"/>
    <col min="1539" max="1539" width="8.5703125" style="70" customWidth="1"/>
    <col min="1540" max="1540" width="8.85546875" style="70" customWidth="1"/>
    <col min="1541" max="1541" width="7.140625" style="70" customWidth="1"/>
    <col min="1542" max="1542" width="9" style="70" customWidth="1"/>
    <col min="1543" max="1543" width="8.7109375" style="70" customWidth="1"/>
    <col min="1544" max="1544" width="6.5703125" style="70" customWidth="1"/>
    <col min="1545" max="1545" width="8.140625" style="70" customWidth="1"/>
    <col min="1546" max="1546" width="7.5703125" style="70" customWidth="1"/>
    <col min="1547" max="1547" width="7" style="70" customWidth="1"/>
    <col min="1548" max="1549" width="8.7109375" style="70" customWidth="1"/>
    <col min="1550" max="1550" width="7.28515625" style="70" customWidth="1"/>
    <col min="1551" max="1551" width="8.140625" style="70" customWidth="1"/>
    <col min="1552" max="1552" width="8.7109375" style="70" customWidth="1"/>
    <col min="1553" max="1553" width="6.42578125" style="70" customWidth="1"/>
    <col min="1554" max="1555" width="9.28515625" style="70" customWidth="1"/>
    <col min="1556" max="1556" width="6.42578125" style="70" customWidth="1"/>
    <col min="1557" max="1558" width="9.5703125" style="70" customWidth="1"/>
    <col min="1559" max="1559" width="6.42578125" style="70" customWidth="1"/>
    <col min="1560" max="1561" width="9.5703125" style="70" customWidth="1"/>
    <col min="1562" max="1562" width="6.7109375" style="70" customWidth="1"/>
    <col min="1563" max="1565" width="9.140625" style="70"/>
    <col min="1566" max="1566" width="10.85546875" style="70" bestFit="1" customWidth="1"/>
    <col min="1567" max="1787" width="9.140625" style="70"/>
    <col min="1788" max="1788" width="18.7109375" style="70" customWidth="1"/>
    <col min="1789" max="1790" width="9.42578125" style="70" customWidth="1"/>
    <col min="1791" max="1791" width="7.7109375" style="70" customWidth="1"/>
    <col min="1792" max="1792" width="9.28515625" style="70" customWidth="1"/>
    <col min="1793" max="1793" width="9.85546875" style="70" customWidth="1"/>
    <col min="1794" max="1794" width="7.140625" style="70" customWidth="1"/>
    <col min="1795" max="1795" width="8.5703125" style="70" customWidth="1"/>
    <col min="1796" max="1796" width="8.85546875" style="70" customWidth="1"/>
    <col min="1797" max="1797" width="7.140625" style="70" customWidth="1"/>
    <col min="1798" max="1798" width="9" style="70" customWidth="1"/>
    <col min="1799" max="1799" width="8.7109375" style="70" customWidth="1"/>
    <col min="1800" max="1800" width="6.5703125" style="70" customWidth="1"/>
    <col min="1801" max="1801" width="8.140625" style="70" customWidth="1"/>
    <col min="1802" max="1802" width="7.5703125" style="70" customWidth="1"/>
    <col min="1803" max="1803" width="7" style="70" customWidth="1"/>
    <col min="1804" max="1805" width="8.7109375" style="70" customWidth="1"/>
    <col min="1806" max="1806" width="7.28515625" style="70" customWidth="1"/>
    <col min="1807" max="1807" width="8.140625" style="70" customWidth="1"/>
    <col min="1808" max="1808" width="8.7109375" style="70" customWidth="1"/>
    <col min="1809" max="1809" width="6.42578125" style="70" customWidth="1"/>
    <col min="1810" max="1811" width="9.28515625" style="70" customWidth="1"/>
    <col min="1812" max="1812" width="6.42578125" style="70" customWidth="1"/>
    <col min="1813" max="1814" width="9.5703125" style="70" customWidth="1"/>
    <col min="1815" max="1815" width="6.42578125" style="70" customWidth="1"/>
    <col min="1816" max="1817" width="9.5703125" style="70" customWidth="1"/>
    <col min="1818" max="1818" width="6.7109375" style="70" customWidth="1"/>
    <col min="1819" max="1821" width="9.140625" style="70"/>
    <col min="1822" max="1822" width="10.85546875" style="70" bestFit="1" customWidth="1"/>
    <col min="1823" max="2043" width="9.140625" style="70"/>
    <col min="2044" max="2044" width="18.7109375" style="70" customWidth="1"/>
    <col min="2045" max="2046" width="9.42578125" style="70" customWidth="1"/>
    <col min="2047" max="2047" width="7.7109375" style="70" customWidth="1"/>
    <col min="2048" max="2048" width="9.28515625" style="70" customWidth="1"/>
    <col min="2049" max="2049" width="9.85546875" style="70" customWidth="1"/>
    <col min="2050" max="2050" width="7.140625" style="70" customWidth="1"/>
    <col min="2051" max="2051" width="8.5703125" style="70" customWidth="1"/>
    <col min="2052" max="2052" width="8.85546875" style="70" customWidth="1"/>
    <col min="2053" max="2053" width="7.140625" style="70" customWidth="1"/>
    <col min="2054" max="2054" width="9" style="70" customWidth="1"/>
    <col min="2055" max="2055" width="8.7109375" style="70" customWidth="1"/>
    <col min="2056" max="2056" width="6.5703125" style="70" customWidth="1"/>
    <col min="2057" max="2057" width="8.140625" style="70" customWidth="1"/>
    <col min="2058" max="2058" width="7.5703125" style="70" customWidth="1"/>
    <col min="2059" max="2059" width="7" style="70" customWidth="1"/>
    <col min="2060" max="2061" width="8.7109375" style="70" customWidth="1"/>
    <col min="2062" max="2062" width="7.28515625" style="70" customWidth="1"/>
    <col min="2063" max="2063" width="8.140625" style="70" customWidth="1"/>
    <col min="2064" max="2064" width="8.7109375" style="70" customWidth="1"/>
    <col min="2065" max="2065" width="6.42578125" style="70" customWidth="1"/>
    <col min="2066" max="2067" width="9.28515625" style="70" customWidth="1"/>
    <col min="2068" max="2068" width="6.42578125" style="70" customWidth="1"/>
    <col min="2069" max="2070" width="9.5703125" style="70" customWidth="1"/>
    <col min="2071" max="2071" width="6.42578125" style="70" customWidth="1"/>
    <col min="2072" max="2073" width="9.5703125" style="70" customWidth="1"/>
    <col min="2074" max="2074" width="6.7109375" style="70" customWidth="1"/>
    <col min="2075" max="2077" width="9.140625" style="70"/>
    <col min="2078" max="2078" width="10.85546875" style="70" bestFit="1" customWidth="1"/>
    <col min="2079" max="2299" width="9.140625" style="70"/>
    <col min="2300" max="2300" width="18.7109375" style="70" customWidth="1"/>
    <col min="2301" max="2302" width="9.42578125" style="70" customWidth="1"/>
    <col min="2303" max="2303" width="7.7109375" style="70" customWidth="1"/>
    <col min="2304" max="2304" width="9.28515625" style="70" customWidth="1"/>
    <col min="2305" max="2305" width="9.85546875" style="70" customWidth="1"/>
    <col min="2306" max="2306" width="7.140625" style="70" customWidth="1"/>
    <col min="2307" max="2307" width="8.5703125" style="70" customWidth="1"/>
    <col min="2308" max="2308" width="8.85546875" style="70" customWidth="1"/>
    <col min="2309" max="2309" width="7.140625" style="70" customWidth="1"/>
    <col min="2310" max="2310" width="9" style="70" customWidth="1"/>
    <col min="2311" max="2311" width="8.7109375" style="70" customWidth="1"/>
    <col min="2312" max="2312" width="6.5703125" style="70" customWidth="1"/>
    <col min="2313" max="2313" width="8.140625" style="70" customWidth="1"/>
    <col min="2314" max="2314" width="7.5703125" style="70" customWidth="1"/>
    <col min="2315" max="2315" width="7" style="70" customWidth="1"/>
    <col min="2316" max="2317" width="8.7109375" style="70" customWidth="1"/>
    <col min="2318" max="2318" width="7.28515625" style="70" customWidth="1"/>
    <col min="2319" max="2319" width="8.140625" style="70" customWidth="1"/>
    <col min="2320" max="2320" width="8.7109375" style="70" customWidth="1"/>
    <col min="2321" max="2321" width="6.42578125" style="70" customWidth="1"/>
    <col min="2322" max="2323" width="9.28515625" style="70" customWidth="1"/>
    <col min="2324" max="2324" width="6.42578125" style="70" customWidth="1"/>
    <col min="2325" max="2326" width="9.5703125" style="70" customWidth="1"/>
    <col min="2327" max="2327" width="6.42578125" style="70" customWidth="1"/>
    <col min="2328" max="2329" width="9.5703125" style="70" customWidth="1"/>
    <col min="2330" max="2330" width="6.7109375" style="70" customWidth="1"/>
    <col min="2331" max="2333" width="9.140625" style="70"/>
    <col min="2334" max="2334" width="10.85546875" style="70" bestFit="1" customWidth="1"/>
    <col min="2335" max="2555" width="9.140625" style="70"/>
    <col min="2556" max="2556" width="18.7109375" style="70" customWidth="1"/>
    <col min="2557" max="2558" width="9.42578125" style="70" customWidth="1"/>
    <col min="2559" max="2559" width="7.7109375" style="70" customWidth="1"/>
    <col min="2560" max="2560" width="9.28515625" style="70" customWidth="1"/>
    <col min="2561" max="2561" width="9.85546875" style="70" customWidth="1"/>
    <col min="2562" max="2562" width="7.140625" style="70" customWidth="1"/>
    <col min="2563" max="2563" width="8.5703125" style="70" customWidth="1"/>
    <col min="2564" max="2564" width="8.85546875" style="70" customWidth="1"/>
    <col min="2565" max="2565" width="7.140625" style="70" customWidth="1"/>
    <col min="2566" max="2566" width="9" style="70" customWidth="1"/>
    <col min="2567" max="2567" width="8.7109375" style="70" customWidth="1"/>
    <col min="2568" max="2568" width="6.5703125" style="70" customWidth="1"/>
    <col min="2569" max="2569" width="8.140625" style="70" customWidth="1"/>
    <col min="2570" max="2570" width="7.5703125" style="70" customWidth="1"/>
    <col min="2571" max="2571" width="7" style="70" customWidth="1"/>
    <col min="2572" max="2573" width="8.7109375" style="70" customWidth="1"/>
    <col min="2574" max="2574" width="7.28515625" style="70" customWidth="1"/>
    <col min="2575" max="2575" width="8.140625" style="70" customWidth="1"/>
    <col min="2576" max="2576" width="8.7109375" style="70" customWidth="1"/>
    <col min="2577" max="2577" width="6.42578125" style="70" customWidth="1"/>
    <col min="2578" max="2579" width="9.28515625" style="70" customWidth="1"/>
    <col min="2580" max="2580" width="6.42578125" style="70" customWidth="1"/>
    <col min="2581" max="2582" width="9.5703125" style="70" customWidth="1"/>
    <col min="2583" max="2583" width="6.42578125" style="70" customWidth="1"/>
    <col min="2584" max="2585" width="9.5703125" style="70" customWidth="1"/>
    <col min="2586" max="2586" width="6.7109375" style="70" customWidth="1"/>
    <col min="2587" max="2589" width="9.140625" style="70"/>
    <col min="2590" max="2590" width="10.85546875" style="70" bestFit="1" customWidth="1"/>
    <col min="2591" max="2811" width="9.140625" style="70"/>
    <col min="2812" max="2812" width="18.7109375" style="70" customWidth="1"/>
    <col min="2813" max="2814" width="9.42578125" style="70" customWidth="1"/>
    <col min="2815" max="2815" width="7.7109375" style="70" customWidth="1"/>
    <col min="2816" max="2816" width="9.28515625" style="70" customWidth="1"/>
    <col min="2817" max="2817" width="9.85546875" style="70" customWidth="1"/>
    <col min="2818" max="2818" width="7.140625" style="70" customWidth="1"/>
    <col min="2819" max="2819" width="8.5703125" style="70" customWidth="1"/>
    <col min="2820" max="2820" width="8.85546875" style="70" customWidth="1"/>
    <col min="2821" max="2821" width="7.140625" style="70" customWidth="1"/>
    <col min="2822" max="2822" width="9" style="70" customWidth="1"/>
    <col min="2823" max="2823" width="8.7109375" style="70" customWidth="1"/>
    <col min="2824" max="2824" width="6.5703125" style="70" customWidth="1"/>
    <col min="2825" max="2825" width="8.140625" style="70" customWidth="1"/>
    <col min="2826" max="2826" width="7.5703125" style="70" customWidth="1"/>
    <col min="2827" max="2827" width="7" style="70" customWidth="1"/>
    <col min="2828" max="2829" width="8.7109375" style="70" customWidth="1"/>
    <col min="2830" max="2830" width="7.28515625" style="70" customWidth="1"/>
    <col min="2831" max="2831" width="8.140625" style="70" customWidth="1"/>
    <col min="2832" max="2832" width="8.7109375" style="70" customWidth="1"/>
    <col min="2833" max="2833" width="6.42578125" style="70" customWidth="1"/>
    <col min="2834" max="2835" width="9.28515625" style="70" customWidth="1"/>
    <col min="2836" max="2836" width="6.42578125" style="70" customWidth="1"/>
    <col min="2837" max="2838" width="9.5703125" style="70" customWidth="1"/>
    <col min="2839" max="2839" width="6.42578125" style="70" customWidth="1"/>
    <col min="2840" max="2841" width="9.5703125" style="70" customWidth="1"/>
    <col min="2842" max="2842" width="6.7109375" style="70" customWidth="1"/>
    <col min="2843" max="2845" width="9.140625" style="70"/>
    <col min="2846" max="2846" width="10.85546875" style="70" bestFit="1" customWidth="1"/>
    <col min="2847" max="3067" width="9.140625" style="70"/>
    <col min="3068" max="3068" width="18.7109375" style="70" customWidth="1"/>
    <col min="3069" max="3070" width="9.42578125" style="70" customWidth="1"/>
    <col min="3071" max="3071" width="7.7109375" style="70" customWidth="1"/>
    <col min="3072" max="3072" width="9.28515625" style="70" customWidth="1"/>
    <col min="3073" max="3073" width="9.85546875" style="70" customWidth="1"/>
    <col min="3074" max="3074" width="7.140625" style="70" customWidth="1"/>
    <col min="3075" max="3075" width="8.5703125" style="70" customWidth="1"/>
    <col min="3076" max="3076" width="8.85546875" style="70" customWidth="1"/>
    <col min="3077" max="3077" width="7.140625" style="70" customWidth="1"/>
    <col min="3078" max="3078" width="9" style="70" customWidth="1"/>
    <col min="3079" max="3079" width="8.7109375" style="70" customWidth="1"/>
    <col min="3080" max="3080" width="6.5703125" style="70" customWidth="1"/>
    <col min="3081" max="3081" width="8.140625" style="70" customWidth="1"/>
    <col min="3082" max="3082" width="7.5703125" style="70" customWidth="1"/>
    <col min="3083" max="3083" width="7" style="70" customWidth="1"/>
    <col min="3084" max="3085" width="8.7109375" style="70" customWidth="1"/>
    <col min="3086" max="3086" width="7.28515625" style="70" customWidth="1"/>
    <col min="3087" max="3087" width="8.140625" style="70" customWidth="1"/>
    <col min="3088" max="3088" width="8.7109375" style="70" customWidth="1"/>
    <col min="3089" max="3089" width="6.42578125" style="70" customWidth="1"/>
    <col min="3090" max="3091" width="9.28515625" style="70" customWidth="1"/>
    <col min="3092" max="3092" width="6.42578125" style="70" customWidth="1"/>
    <col min="3093" max="3094" width="9.5703125" style="70" customWidth="1"/>
    <col min="3095" max="3095" width="6.42578125" style="70" customWidth="1"/>
    <col min="3096" max="3097" width="9.5703125" style="70" customWidth="1"/>
    <col min="3098" max="3098" width="6.7109375" style="70" customWidth="1"/>
    <col min="3099" max="3101" width="9.140625" style="70"/>
    <col min="3102" max="3102" width="10.85546875" style="70" bestFit="1" customWidth="1"/>
    <col min="3103" max="3323" width="9.140625" style="70"/>
    <col min="3324" max="3324" width="18.7109375" style="70" customWidth="1"/>
    <col min="3325" max="3326" width="9.42578125" style="70" customWidth="1"/>
    <col min="3327" max="3327" width="7.7109375" style="70" customWidth="1"/>
    <col min="3328" max="3328" width="9.28515625" style="70" customWidth="1"/>
    <col min="3329" max="3329" width="9.85546875" style="70" customWidth="1"/>
    <col min="3330" max="3330" width="7.140625" style="70" customWidth="1"/>
    <col min="3331" max="3331" width="8.5703125" style="70" customWidth="1"/>
    <col min="3332" max="3332" width="8.85546875" style="70" customWidth="1"/>
    <col min="3333" max="3333" width="7.140625" style="70" customWidth="1"/>
    <col min="3334" max="3334" width="9" style="70" customWidth="1"/>
    <col min="3335" max="3335" width="8.7109375" style="70" customWidth="1"/>
    <col min="3336" max="3336" width="6.5703125" style="70" customWidth="1"/>
    <col min="3337" max="3337" width="8.140625" style="70" customWidth="1"/>
    <col min="3338" max="3338" width="7.5703125" style="70" customWidth="1"/>
    <col min="3339" max="3339" width="7" style="70" customWidth="1"/>
    <col min="3340" max="3341" width="8.7109375" style="70" customWidth="1"/>
    <col min="3342" max="3342" width="7.28515625" style="70" customWidth="1"/>
    <col min="3343" max="3343" width="8.140625" style="70" customWidth="1"/>
    <col min="3344" max="3344" width="8.7109375" style="70" customWidth="1"/>
    <col min="3345" max="3345" width="6.42578125" style="70" customWidth="1"/>
    <col min="3346" max="3347" width="9.28515625" style="70" customWidth="1"/>
    <col min="3348" max="3348" width="6.42578125" style="70" customWidth="1"/>
    <col min="3349" max="3350" width="9.5703125" style="70" customWidth="1"/>
    <col min="3351" max="3351" width="6.42578125" style="70" customWidth="1"/>
    <col min="3352" max="3353" width="9.5703125" style="70" customWidth="1"/>
    <col min="3354" max="3354" width="6.7109375" style="70" customWidth="1"/>
    <col min="3355" max="3357" width="9.140625" style="70"/>
    <col min="3358" max="3358" width="10.85546875" style="70" bestFit="1" customWidth="1"/>
    <col min="3359" max="3579" width="9.140625" style="70"/>
    <col min="3580" max="3580" width="18.7109375" style="70" customWidth="1"/>
    <col min="3581" max="3582" width="9.42578125" style="70" customWidth="1"/>
    <col min="3583" max="3583" width="7.7109375" style="70" customWidth="1"/>
    <col min="3584" max="3584" width="9.28515625" style="70" customWidth="1"/>
    <col min="3585" max="3585" width="9.85546875" style="70" customWidth="1"/>
    <col min="3586" max="3586" width="7.140625" style="70" customWidth="1"/>
    <col min="3587" max="3587" width="8.5703125" style="70" customWidth="1"/>
    <col min="3588" max="3588" width="8.85546875" style="70" customWidth="1"/>
    <col min="3589" max="3589" width="7.140625" style="70" customWidth="1"/>
    <col min="3590" max="3590" width="9" style="70" customWidth="1"/>
    <col min="3591" max="3591" width="8.7109375" style="70" customWidth="1"/>
    <col min="3592" max="3592" width="6.5703125" style="70" customWidth="1"/>
    <col min="3593" max="3593" width="8.140625" style="70" customWidth="1"/>
    <col min="3594" max="3594" width="7.5703125" style="70" customWidth="1"/>
    <col min="3595" max="3595" width="7" style="70" customWidth="1"/>
    <col min="3596" max="3597" width="8.7109375" style="70" customWidth="1"/>
    <col min="3598" max="3598" width="7.28515625" style="70" customWidth="1"/>
    <col min="3599" max="3599" width="8.140625" style="70" customWidth="1"/>
    <col min="3600" max="3600" width="8.7109375" style="70" customWidth="1"/>
    <col min="3601" max="3601" width="6.42578125" style="70" customWidth="1"/>
    <col min="3602" max="3603" width="9.28515625" style="70" customWidth="1"/>
    <col min="3604" max="3604" width="6.42578125" style="70" customWidth="1"/>
    <col min="3605" max="3606" width="9.5703125" style="70" customWidth="1"/>
    <col min="3607" max="3607" width="6.42578125" style="70" customWidth="1"/>
    <col min="3608" max="3609" width="9.5703125" style="70" customWidth="1"/>
    <col min="3610" max="3610" width="6.7109375" style="70" customWidth="1"/>
    <col min="3611" max="3613" width="9.140625" style="70"/>
    <col min="3614" max="3614" width="10.85546875" style="70" bestFit="1" customWidth="1"/>
    <col min="3615" max="3835" width="9.140625" style="70"/>
    <col min="3836" max="3836" width="18.7109375" style="70" customWidth="1"/>
    <col min="3837" max="3838" width="9.42578125" style="70" customWidth="1"/>
    <col min="3839" max="3839" width="7.7109375" style="70" customWidth="1"/>
    <col min="3840" max="3840" width="9.28515625" style="70" customWidth="1"/>
    <col min="3841" max="3841" width="9.85546875" style="70" customWidth="1"/>
    <col min="3842" max="3842" width="7.140625" style="70" customWidth="1"/>
    <col min="3843" max="3843" width="8.5703125" style="70" customWidth="1"/>
    <col min="3844" max="3844" width="8.85546875" style="70" customWidth="1"/>
    <col min="3845" max="3845" width="7.140625" style="70" customWidth="1"/>
    <col min="3846" max="3846" width="9" style="70" customWidth="1"/>
    <col min="3847" max="3847" width="8.7109375" style="70" customWidth="1"/>
    <col min="3848" max="3848" width="6.5703125" style="70" customWidth="1"/>
    <col min="3849" max="3849" width="8.140625" style="70" customWidth="1"/>
    <col min="3850" max="3850" width="7.5703125" style="70" customWidth="1"/>
    <col min="3851" max="3851" width="7" style="70" customWidth="1"/>
    <col min="3852" max="3853" width="8.7109375" style="70" customWidth="1"/>
    <col min="3854" max="3854" width="7.28515625" style="70" customWidth="1"/>
    <col min="3855" max="3855" width="8.140625" style="70" customWidth="1"/>
    <col min="3856" max="3856" width="8.7109375" style="70" customWidth="1"/>
    <col min="3857" max="3857" width="6.42578125" style="70" customWidth="1"/>
    <col min="3858" max="3859" width="9.28515625" style="70" customWidth="1"/>
    <col min="3860" max="3860" width="6.42578125" style="70" customWidth="1"/>
    <col min="3861" max="3862" width="9.5703125" style="70" customWidth="1"/>
    <col min="3863" max="3863" width="6.42578125" style="70" customWidth="1"/>
    <col min="3864" max="3865" width="9.5703125" style="70" customWidth="1"/>
    <col min="3866" max="3866" width="6.7109375" style="70" customWidth="1"/>
    <col min="3867" max="3869" width="9.140625" style="70"/>
    <col min="3870" max="3870" width="10.85546875" style="70" bestFit="1" customWidth="1"/>
    <col min="3871" max="4091" width="9.140625" style="70"/>
    <col min="4092" max="4092" width="18.7109375" style="70" customWidth="1"/>
    <col min="4093" max="4094" width="9.42578125" style="70" customWidth="1"/>
    <col min="4095" max="4095" width="7.7109375" style="70" customWidth="1"/>
    <col min="4096" max="4096" width="9.28515625" style="70" customWidth="1"/>
    <col min="4097" max="4097" width="9.85546875" style="70" customWidth="1"/>
    <col min="4098" max="4098" width="7.140625" style="70" customWidth="1"/>
    <col min="4099" max="4099" width="8.5703125" style="70" customWidth="1"/>
    <col min="4100" max="4100" width="8.85546875" style="70" customWidth="1"/>
    <col min="4101" max="4101" width="7.140625" style="70" customWidth="1"/>
    <col min="4102" max="4102" width="9" style="70" customWidth="1"/>
    <col min="4103" max="4103" width="8.7109375" style="70" customWidth="1"/>
    <col min="4104" max="4104" width="6.5703125" style="70" customWidth="1"/>
    <col min="4105" max="4105" width="8.140625" style="70" customWidth="1"/>
    <col min="4106" max="4106" width="7.5703125" style="70" customWidth="1"/>
    <col min="4107" max="4107" width="7" style="70" customWidth="1"/>
    <col min="4108" max="4109" width="8.7109375" style="70" customWidth="1"/>
    <col min="4110" max="4110" width="7.28515625" style="70" customWidth="1"/>
    <col min="4111" max="4111" width="8.140625" style="70" customWidth="1"/>
    <col min="4112" max="4112" width="8.7109375" style="70" customWidth="1"/>
    <col min="4113" max="4113" width="6.42578125" style="70" customWidth="1"/>
    <col min="4114" max="4115" width="9.28515625" style="70" customWidth="1"/>
    <col min="4116" max="4116" width="6.42578125" style="70" customWidth="1"/>
    <col min="4117" max="4118" width="9.5703125" style="70" customWidth="1"/>
    <col min="4119" max="4119" width="6.42578125" style="70" customWidth="1"/>
    <col min="4120" max="4121" width="9.5703125" style="70" customWidth="1"/>
    <col min="4122" max="4122" width="6.7109375" style="70" customWidth="1"/>
    <col min="4123" max="4125" width="9.140625" style="70"/>
    <col min="4126" max="4126" width="10.85546875" style="70" bestFit="1" customWidth="1"/>
    <col min="4127" max="4347" width="9.140625" style="70"/>
    <col min="4348" max="4348" width="18.7109375" style="70" customWidth="1"/>
    <col min="4349" max="4350" width="9.42578125" style="70" customWidth="1"/>
    <col min="4351" max="4351" width="7.7109375" style="70" customWidth="1"/>
    <col min="4352" max="4352" width="9.28515625" style="70" customWidth="1"/>
    <col min="4353" max="4353" width="9.85546875" style="70" customWidth="1"/>
    <col min="4354" max="4354" width="7.140625" style="70" customWidth="1"/>
    <col min="4355" max="4355" width="8.5703125" style="70" customWidth="1"/>
    <col min="4356" max="4356" width="8.85546875" style="70" customWidth="1"/>
    <col min="4357" max="4357" width="7.140625" style="70" customWidth="1"/>
    <col min="4358" max="4358" width="9" style="70" customWidth="1"/>
    <col min="4359" max="4359" width="8.7109375" style="70" customWidth="1"/>
    <col min="4360" max="4360" width="6.5703125" style="70" customWidth="1"/>
    <col min="4361" max="4361" width="8.140625" style="70" customWidth="1"/>
    <col min="4362" max="4362" width="7.5703125" style="70" customWidth="1"/>
    <col min="4363" max="4363" width="7" style="70" customWidth="1"/>
    <col min="4364" max="4365" width="8.7109375" style="70" customWidth="1"/>
    <col min="4366" max="4366" width="7.28515625" style="70" customWidth="1"/>
    <col min="4367" max="4367" width="8.140625" style="70" customWidth="1"/>
    <col min="4368" max="4368" width="8.7109375" style="70" customWidth="1"/>
    <col min="4369" max="4369" width="6.42578125" style="70" customWidth="1"/>
    <col min="4370" max="4371" width="9.28515625" style="70" customWidth="1"/>
    <col min="4372" max="4372" width="6.42578125" style="70" customWidth="1"/>
    <col min="4373" max="4374" width="9.5703125" style="70" customWidth="1"/>
    <col min="4375" max="4375" width="6.42578125" style="70" customWidth="1"/>
    <col min="4376" max="4377" width="9.5703125" style="70" customWidth="1"/>
    <col min="4378" max="4378" width="6.7109375" style="70" customWidth="1"/>
    <col min="4379" max="4381" width="9.140625" style="70"/>
    <col min="4382" max="4382" width="10.85546875" style="70" bestFit="1" customWidth="1"/>
    <col min="4383" max="4603" width="9.140625" style="70"/>
    <col min="4604" max="4604" width="18.7109375" style="70" customWidth="1"/>
    <col min="4605" max="4606" width="9.42578125" style="70" customWidth="1"/>
    <col min="4607" max="4607" width="7.7109375" style="70" customWidth="1"/>
    <col min="4608" max="4608" width="9.28515625" style="70" customWidth="1"/>
    <col min="4609" max="4609" width="9.85546875" style="70" customWidth="1"/>
    <col min="4610" max="4610" width="7.140625" style="70" customWidth="1"/>
    <col min="4611" max="4611" width="8.5703125" style="70" customWidth="1"/>
    <col min="4612" max="4612" width="8.85546875" style="70" customWidth="1"/>
    <col min="4613" max="4613" width="7.140625" style="70" customWidth="1"/>
    <col min="4614" max="4614" width="9" style="70" customWidth="1"/>
    <col min="4615" max="4615" width="8.7109375" style="70" customWidth="1"/>
    <col min="4616" max="4616" width="6.5703125" style="70" customWidth="1"/>
    <col min="4617" max="4617" width="8.140625" style="70" customWidth="1"/>
    <col min="4618" max="4618" width="7.5703125" style="70" customWidth="1"/>
    <col min="4619" max="4619" width="7" style="70" customWidth="1"/>
    <col min="4620" max="4621" width="8.7109375" style="70" customWidth="1"/>
    <col min="4622" max="4622" width="7.28515625" style="70" customWidth="1"/>
    <col min="4623" max="4623" width="8.140625" style="70" customWidth="1"/>
    <col min="4624" max="4624" width="8.7109375" style="70" customWidth="1"/>
    <col min="4625" max="4625" width="6.42578125" style="70" customWidth="1"/>
    <col min="4626" max="4627" width="9.28515625" style="70" customWidth="1"/>
    <col min="4628" max="4628" width="6.42578125" style="70" customWidth="1"/>
    <col min="4629" max="4630" width="9.5703125" style="70" customWidth="1"/>
    <col min="4631" max="4631" width="6.42578125" style="70" customWidth="1"/>
    <col min="4632" max="4633" width="9.5703125" style="70" customWidth="1"/>
    <col min="4634" max="4634" width="6.7109375" style="70" customWidth="1"/>
    <col min="4635" max="4637" width="9.140625" style="70"/>
    <col min="4638" max="4638" width="10.85546875" style="70" bestFit="1" customWidth="1"/>
    <col min="4639" max="4859" width="9.140625" style="70"/>
    <col min="4860" max="4860" width="18.7109375" style="70" customWidth="1"/>
    <col min="4861" max="4862" width="9.42578125" style="70" customWidth="1"/>
    <col min="4863" max="4863" width="7.7109375" style="70" customWidth="1"/>
    <col min="4864" max="4864" width="9.28515625" style="70" customWidth="1"/>
    <col min="4865" max="4865" width="9.85546875" style="70" customWidth="1"/>
    <col min="4866" max="4866" width="7.140625" style="70" customWidth="1"/>
    <col min="4867" max="4867" width="8.5703125" style="70" customWidth="1"/>
    <col min="4868" max="4868" width="8.85546875" style="70" customWidth="1"/>
    <col min="4869" max="4869" width="7.140625" style="70" customWidth="1"/>
    <col min="4870" max="4870" width="9" style="70" customWidth="1"/>
    <col min="4871" max="4871" width="8.7109375" style="70" customWidth="1"/>
    <col min="4872" max="4872" width="6.5703125" style="70" customWidth="1"/>
    <col min="4873" max="4873" width="8.140625" style="70" customWidth="1"/>
    <col min="4874" max="4874" width="7.5703125" style="70" customWidth="1"/>
    <col min="4875" max="4875" width="7" style="70" customWidth="1"/>
    <col min="4876" max="4877" width="8.7109375" style="70" customWidth="1"/>
    <col min="4878" max="4878" width="7.28515625" style="70" customWidth="1"/>
    <col min="4879" max="4879" width="8.140625" style="70" customWidth="1"/>
    <col min="4880" max="4880" width="8.7109375" style="70" customWidth="1"/>
    <col min="4881" max="4881" width="6.42578125" style="70" customWidth="1"/>
    <col min="4882" max="4883" width="9.28515625" style="70" customWidth="1"/>
    <col min="4884" max="4884" width="6.42578125" style="70" customWidth="1"/>
    <col min="4885" max="4886" width="9.5703125" style="70" customWidth="1"/>
    <col min="4887" max="4887" width="6.42578125" style="70" customWidth="1"/>
    <col min="4888" max="4889" width="9.5703125" style="70" customWidth="1"/>
    <col min="4890" max="4890" width="6.7109375" style="70" customWidth="1"/>
    <col min="4891" max="4893" width="9.140625" style="70"/>
    <col min="4894" max="4894" width="10.85546875" style="70" bestFit="1" customWidth="1"/>
    <col min="4895" max="5115" width="9.140625" style="70"/>
    <col min="5116" max="5116" width="18.7109375" style="70" customWidth="1"/>
    <col min="5117" max="5118" width="9.42578125" style="70" customWidth="1"/>
    <col min="5119" max="5119" width="7.7109375" style="70" customWidth="1"/>
    <col min="5120" max="5120" width="9.28515625" style="70" customWidth="1"/>
    <col min="5121" max="5121" width="9.85546875" style="70" customWidth="1"/>
    <col min="5122" max="5122" width="7.140625" style="70" customWidth="1"/>
    <col min="5123" max="5123" width="8.5703125" style="70" customWidth="1"/>
    <col min="5124" max="5124" width="8.85546875" style="70" customWidth="1"/>
    <col min="5125" max="5125" width="7.140625" style="70" customWidth="1"/>
    <col min="5126" max="5126" width="9" style="70" customWidth="1"/>
    <col min="5127" max="5127" width="8.7109375" style="70" customWidth="1"/>
    <col min="5128" max="5128" width="6.5703125" style="70" customWidth="1"/>
    <col min="5129" max="5129" width="8.140625" style="70" customWidth="1"/>
    <col min="5130" max="5130" width="7.5703125" style="70" customWidth="1"/>
    <col min="5131" max="5131" width="7" style="70" customWidth="1"/>
    <col min="5132" max="5133" width="8.7109375" style="70" customWidth="1"/>
    <col min="5134" max="5134" width="7.28515625" style="70" customWidth="1"/>
    <col min="5135" max="5135" width="8.140625" style="70" customWidth="1"/>
    <col min="5136" max="5136" width="8.7109375" style="70" customWidth="1"/>
    <col min="5137" max="5137" width="6.42578125" style="70" customWidth="1"/>
    <col min="5138" max="5139" width="9.28515625" style="70" customWidth="1"/>
    <col min="5140" max="5140" width="6.42578125" style="70" customWidth="1"/>
    <col min="5141" max="5142" width="9.5703125" style="70" customWidth="1"/>
    <col min="5143" max="5143" width="6.42578125" style="70" customWidth="1"/>
    <col min="5144" max="5145" width="9.5703125" style="70" customWidth="1"/>
    <col min="5146" max="5146" width="6.7109375" style="70" customWidth="1"/>
    <col min="5147" max="5149" width="9.140625" style="70"/>
    <col min="5150" max="5150" width="10.85546875" style="70" bestFit="1" customWidth="1"/>
    <col min="5151" max="5371" width="9.140625" style="70"/>
    <col min="5372" max="5372" width="18.7109375" style="70" customWidth="1"/>
    <col min="5373" max="5374" width="9.42578125" style="70" customWidth="1"/>
    <col min="5375" max="5375" width="7.7109375" style="70" customWidth="1"/>
    <col min="5376" max="5376" width="9.28515625" style="70" customWidth="1"/>
    <col min="5377" max="5377" width="9.85546875" style="70" customWidth="1"/>
    <col min="5378" max="5378" width="7.140625" style="70" customWidth="1"/>
    <col min="5379" max="5379" width="8.5703125" style="70" customWidth="1"/>
    <col min="5380" max="5380" width="8.85546875" style="70" customWidth="1"/>
    <col min="5381" max="5381" width="7.140625" style="70" customWidth="1"/>
    <col min="5382" max="5382" width="9" style="70" customWidth="1"/>
    <col min="5383" max="5383" width="8.7109375" style="70" customWidth="1"/>
    <col min="5384" max="5384" width="6.5703125" style="70" customWidth="1"/>
    <col min="5385" max="5385" width="8.140625" style="70" customWidth="1"/>
    <col min="5386" max="5386" width="7.5703125" style="70" customWidth="1"/>
    <col min="5387" max="5387" width="7" style="70" customWidth="1"/>
    <col min="5388" max="5389" width="8.7109375" style="70" customWidth="1"/>
    <col min="5390" max="5390" width="7.28515625" style="70" customWidth="1"/>
    <col min="5391" max="5391" width="8.140625" style="70" customWidth="1"/>
    <col min="5392" max="5392" width="8.7109375" style="70" customWidth="1"/>
    <col min="5393" max="5393" width="6.42578125" style="70" customWidth="1"/>
    <col min="5394" max="5395" width="9.28515625" style="70" customWidth="1"/>
    <col min="5396" max="5396" width="6.42578125" style="70" customWidth="1"/>
    <col min="5397" max="5398" width="9.5703125" style="70" customWidth="1"/>
    <col min="5399" max="5399" width="6.42578125" style="70" customWidth="1"/>
    <col min="5400" max="5401" width="9.5703125" style="70" customWidth="1"/>
    <col min="5402" max="5402" width="6.7109375" style="70" customWidth="1"/>
    <col min="5403" max="5405" width="9.140625" style="70"/>
    <col min="5406" max="5406" width="10.85546875" style="70" bestFit="1" customWidth="1"/>
    <col min="5407" max="5627" width="9.140625" style="70"/>
    <col min="5628" max="5628" width="18.7109375" style="70" customWidth="1"/>
    <col min="5629" max="5630" width="9.42578125" style="70" customWidth="1"/>
    <col min="5631" max="5631" width="7.7109375" style="70" customWidth="1"/>
    <col min="5632" max="5632" width="9.28515625" style="70" customWidth="1"/>
    <col min="5633" max="5633" width="9.85546875" style="70" customWidth="1"/>
    <col min="5634" max="5634" width="7.140625" style="70" customWidth="1"/>
    <col min="5635" max="5635" width="8.5703125" style="70" customWidth="1"/>
    <col min="5636" max="5636" width="8.85546875" style="70" customWidth="1"/>
    <col min="5637" max="5637" width="7.140625" style="70" customWidth="1"/>
    <col min="5638" max="5638" width="9" style="70" customWidth="1"/>
    <col min="5639" max="5639" width="8.7109375" style="70" customWidth="1"/>
    <col min="5640" max="5640" width="6.5703125" style="70" customWidth="1"/>
    <col min="5641" max="5641" width="8.140625" style="70" customWidth="1"/>
    <col min="5642" max="5642" width="7.5703125" style="70" customWidth="1"/>
    <col min="5643" max="5643" width="7" style="70" customWidth="1"/>
    <col min="5644" max="5645" width="8.7109375" style="70" customWidth="1"/>
    <col min="5646" max="5646" width="7.28515625" style="70" customWidth="1"/>
    <col min="5647" max="5647" width="8.140625" style="70" customWidth="1"/>
    <col min="5648" max="5648" width="8.7109375" style="70" customWidth="1"/>
    <col min="5649" max="5649" width="6.42578125" style="70" customWidth="1"/>
    <col min="5650" max="5651" width="9.28515625" style="70" customWidth="1"/>
    <col min="5652" max="5652" width="6.42578125" style="70" customWidth="1"/>
    <col min="5653" max="5654" width="9.5703125" style="70" customWidth="1"/>
    <col min="5655" max="5655" width="6.42578125" style="70" customWidth="1"/>
    <col min="5656" max="5657" width="9.5703125" style="70" customWidth="1"/>
    <col min="5658" max="5658" width="6.7109375" style="70" customWidth="1"/>
    <col min="5659" max="5661" width="9.140625" style="70"/>
    <col min="5662" max="5662" width="10.85546875" style="70" bestFit="1" customWidth="1"/>
    <col min="5663" max="5883" width="9.140625" style="70"/>
    <col min="5884" max="5884" width="18.7109375" style="70" customWidth="1"/>
    <col min="5885" max="5886" width="9.42578125" style="70" customWidth="1"/>
    <col min="5887" max="5887" width="7.7109375" style="70" customWidth="1"/>
    <col min="5888" max="5888" width="9.28515625" style="70" customWidth="1"/>
    <col min="5889" max="5889" width="9.85546875" style="70" customWidth="1"/>
    <col min="5890" max="5890" width="7.140625" style="70" customWidth="1"/>
    <col min="5891" max="5891" width="8.5703125" style="70" customWidth="1"/>
    <col min="5892" max="5892" width="8.85546875" style="70" customWidth="1"/>
    <col min="5893" max="5893" width="7.140625" style="70" customWidth="1"/>
    <col min="5894" max="5894" width="9" style="70" customWidth="1"/>
    <col min="5895" max="5895" width="8.7109375" style="70" customWidth="1"/>
    <col min="5896" max="5896" width="6.5703125" style="70" customWidth="1"/>
    <col min="5897" max="5897" width="8.140625" style="70" customWidth="1"/>
    <col min="5898" max="5898" width="7.5703125" style="70" customWidth="1"/>
    <col min="5899" max="5899" width="7" style="70" customWidth="1"/>
    <col min="5900" max="5901" width="8.7109375" style="70" customWidth="1"/>
    <col min="5902" max="5902" width="7.28515625" style="70" customWidth="1"/>
    <col min="5903" max="5903" width="8.140625" style="70" customWidth="1"/>
    <col min="5904" max="5904" width="8.7109375" style="70" customWidth="1"/>
    <col min="5905" max="5905" width="6.42578125" style="70" customWidth="1"/>
    <col min="5906" max="5907" width="9.28515625" style="70" customWidth="1"/>
    <col min="5908" max="5908" width="6.42578125" style="70" customWidth="1"/>
    <col min="5909" max="5910" width="9.5703125" style="70" customWidth="1"/>
    <col min="5911" max="5911" width="6.42578125" style="70" customWidth="1"/>
    <col min="5912" max="5913" width="9.5703125" style="70" customWidth="1"/>
    <col min="5914" max="5914" width="6.7109375" style="70" customWidth="1"/>
    <col min="5915" max="5917" width="9.140625" style="70"/>
    <col min="5918" max="5918" width="10.85546875" style="70" bestFit="1" customWidth="1"/>
    <col min="5919" max="6139" width="9.140625" style="70"/>
    <col min="6140" max="6140" width="18.7109375" style="70" customWidth="1"/>
    <col min="6141" max="6142" width="9.42578125" style="70" customWidth="1"/>
    <col min="6143" max="6143" width="7.7109375" style="70" customWidth="1"/>
    <col min="6144" max="6144" width="9.28515625" style="70" customWidth="1"/>
    <col min="6145" max="6145" width="9.85546875" style="70" customWidth="1"/>
    <col min="6146" max="6146" width="7.140625" style="70" customWidth="1"/>
    <col min="6147" max="6147" width="8.5703125" style="70" customWidth="1"/>
    <col min="6148" max="6148" width="8.85546875" style="70" customWidth="1"/>
    <col min="6149" max="6149" width="7.140625" style="70" customWidth="1"/>
    <col min="6150" max="6150" width="9" style="70" customWidth="1"/>
    <col min="6151" max="6151" width="8.7109375" style="70" customWidth="1"/>
    <col min="6152" max="6152" width="6.5703125" style="70" customWidth="1"/>
    <col min="6153" max="6153" width="8.140625" style="70" customWidth="1"/>
    <col min="6154" max="6154" width="7.5703125" style="70" customWidth="1"/>
    <col min="6155" max="6155" width="7" style="70" customWidth="1"/>
    <col min="6156" max="6157" width="8.7109375" style="70" customWidth="1"/>
    <col min="6158" max="6158" width="7.28515625" style="70" customWidth="1"/>
    <col min="6159" max="6159" width="8.140625" style="70" customWidth="1"/>
    <col min="6160" max="6160" width="8.7109375" style="70" customWidth="1"/>
    <col min="6161" max="6161" width="6.42578125" style="70" customWidth="1"/>
    <col min="6162" max="6163" width="9.28515625" style="70" customWidth="1"/>
    <col min="6164" max="6164" width="6.42578125" style="70" customWidth="1"/>
    <col min="6165" max="6166" width="9.5703125" style="70" customWidth="1"/>
    <col min="6167" max="6167" width="6.42578125" style="70" customWidth="1"/>
    <col min="6168" max="6169" width="9.5703125" style="70" customWidth="1"/>
    <col min="6170" max="6170" width="6.7109375" style="70" customWidth="1"/>
    <col min="6171" max="6173" width="9.140625" style="70"/>
    <col min="6174" max="6174" width="10.85546875" style="70" bestFit="1" customWidth="1"/>
    <col min="6175" max="6395" width="9.140625" style="70"/>
    <col min="6396" max="6396" width="18.7109375" style="70" customWidth="1"/>
    <col min="6397" max="6398" width="9.42578125" style="70" customWidth="1"/>
    <col min="6399" max="6399" width="7.7109375" style="70" customWidth="1"/>
    <col min="6400" max="6400" width="9.28515625" style="70" customWidth="1"/>
    <col min="6401" max="6401" width="9.85546875" style="70" customWidth="1"/>
    <col min="6402" max="6402" width="7.140625" style="70" customWidth="1"/>
    <col min="6403" max="6403" width="8.5703125" style="70" customWidth="1"/>
    <col min="6404" max="6404" width="8.85546875" style="70" customWidth="1"/>
    <col min="6405" max="6405" width="7.140625" style="70" customWidth="1"/>
    <col min="6406" max="6406" width="9" style="70" customWidth="1"/>
    <col min="6407" max="6407" width="8.7109375" style="70" customWidth="1"/>
    <col min="6408" max="6408" width="6.5703125" style="70" customWidth="1"/>
    <col min="6409" max="6409" width="8.140625" style="70" customWidth="1"/>
    <col min="6410" max="6410" width="7.5703125" style="70" customWidth="1"/>
    <col min="6411" max="6411" width="7" style="70" customWidth="1"/>
    <col min="6412" max="6413" width="8.7109375" style="70" customWidth="1"/>
    <col min="6414" max="6414" width="7.28515625" style="70" customWidth="1"/>
    <col min="6415" max="6415" width="8.140625" style="70" customWidth="1"/>
    <col min="6416" max="6416" width="8.7109375" style="70" customWidth="1"/>
    <col min="6417" max="6417" width="6.42578125" style="70" customWidth="1"/>
    <col min="6418" max="6419" width="9.28515625" style="70" customWidth="1"/>
    <col min="6420" max="6420" width="6.42578125" style="70" customWidth="1"/>
    <col min="6421" max="6422" width="9.5703125" style="70" customWidth="1"/>
    <col min="6423" max="6423" width="6.42578125" style="70" customWidth="1"/>
    <col min="6424" max="6425" width="9.5703125" style="70" customWidth="1"/>
    <col min="6426" max="6426" width="6.7109375" style="70" customWidth="1"/>
    <col min="6427" max="6429" width="9.140625" style="70"/>
    <col min="6430" max="6430" width="10.85546875" style="70" bestFit="1" customWidth="1"/>
    <col min="6431" max="6651" width="9.140625" style="70"/>
    <col min="6652" max="6652" width="18.7109375" style="70" customWidth="1"/>
    <col min="6653" max="6654" width="9.42578125" style="70" customWidth="1"/>
    <col min="6655" max="6655" width="7.7109375" style="70" customWidth="1"/>
    <col min="6656" max="6656" width="9.28515625" style="70" customWidth="1"/>
    <col min="6657" max="6657" width="9.85546875" style="70" customWidth="1"/>
    <col min="6658" max="6658" width="7.140625" style="70" customWidth="1"/>
    <col min="6659" max="6659" width="8.5703125" style="70" customWidth="1"/>
    <col min="6660" max="6660" width="8.85546875" style="70" customWidth="1"/>
    <col min="6661" max="6661" width="7.140625" style="70" customWidth="1"/>
    <col min="6662" max="6662" width="9" style="70" customWidth="1"/>
    <col min="6663" max="6663" width="8.7109375" style="70" customWidth="1"/>
    <col min="6664" max="6664" width="6.5703125" style="70" customWidth="1"/>
    <col min="6665" max="6665" width="8.140625" style="70" customWidth="1"/>
    <col min="6666" max="6666" width="7.5703125" style="70" customWidth="1"/>
    <col min="6667" max="6667" width="7" style="70" customWidth="1"/>
    <col min="6668" max="6669" width="8.7109375" style="70" customWidth="1"/>
    <col min="6670" max="6670" width="7.28515625" style="70" customWidth="1"/>
    <col min="6671" max="6671" width="8.140625" style="70" customWidth="1"/>
    <col min="6672" max="6672" width="8.7109375" style="70" customWidth="1"/>
    <col min="6673" max="6673" width="6.42578125" style="70" customWidth="1"/>
    <col min="6674" max="6675" width="9.28515625" style="70" customWidth="1"/>
    <col min="6676" max="6676" width="6.42578125" style="70" customWidth="1"/>
    <col min="6677" max="6678" width="9.5703125" style="70" customWidth="1"/>
    <col min="6679" max="6679" width="6.42578125" style="70" customWidth="1"/>
    <col min="6680" max="6681" width="9.5703125" style="70" customWidth="1"/>
    <col min="6682" max="6682" width="6.7109375" style="70" customWidth="1"/>
    <col min="6683" max="6685" width="9.140625" style="70"/>
    <col min="6686" max="6686" width="10.85546875" style="70" bestFit="1" customWidth="1"/>
    <col min="6687" max="6907" width="9.140625" style="70"/>
    <col min="6908" max="6908" width="18.7109375" style="70" customWidth="1"/>
    <col min="6909" max="6910" width="9.42578125" style="70" customWidth="1"/>
    <col min="6911" max="6911" width="7.7109375" style="70" customWidth="1"/>
    <col min="6912" max="6912" width="9.28515625" style="70" customWidth="1"/>
    <col min="6913" max="6913" width="9.85546875" style="70" customWidth="1"/>
    <col min="6914" max="6914" width="7.140625" style="70" customWidth="1"/>
    <col min="6915" max="6915" width="8.5703125" style="70" customWidth="1"/>
    <col min="6916" max="6916" width="8.85546875" style="70" customWidth="1"/>
    <col min="6917" max="6917" width="7.140625" style="70" customWidth="1"/>
    <col min="6918" max="6918" width="9" style="70" customWidth="1"/>
    <col min="6919" max="6919" width="8.7109375" style="70" customWidth="1"/>
    <col min="6920" max="6920" width="6.5703125" style="70" customWidth="1"/>
    <col min="6921" max="6921" width="8.140625" style="70" customWidth="1"/>
    <col min="6922" max="6922" width="7.5703125" style="70" customWidth="1"/>
    <col min="6923" max="6923" width="7" style="70" customWidth="1"/>
    <col min="6924" max="6925" width="8.7109375" style="70" customWidth="1"/>
    <col min="6926" max="6926" width="7.28515625" style="70" customWidth="1"/>
    <col min="6927" max="6927" width="8.140625" style="70" customWidth="1"/>
    <col min="6928" max="6928" width="8.7109375" style="70" customWidth="1"/>
    <col min="6929" max="6929" width="6.42578125" style="70" customWidth="1"/>
    <col min="6930" max="6931" width="9.28515625" style="70" customWidth="1"/>
    <col min="6932" max="6932" width="6.42578125" style="70" customWidth="1"/>
    <col min="6933" max="6934" width="9.5703125" style="70" customWidth="1"/>
    <col min="6935" max="6935" width="6.42578125" style="70" customWidth="1"/>
    <col min="6936" max="6937" width="9.5703125" style="70" customWidth="1"/>
    <col min="6938" max="6938" width="6.7109375" style="70" customWidth="1"/>
    <col min="6939" max="6941" width="9.140625" style="70"/>
    <col min="6942" max="6942" width="10.85546875" style="70" bestFit="1" customWidth="1"/>
    <col min="6943" max="7163" width="9.140625" style="70"/>
    <col min="7164" max="7164" width="18.7109375" style="70" customWidth="1"/>
    <col min="7165" max="7166" width="9.42578125" style="70" customWidth="1"/>
    <col min="7167" max="7167" width="7.7109375" style="70" customWidth="1"/>
    <col min="7168" max="7168" width="9.28515625" style="70" customWidth="1"/>
    <col min="7169" max="7169" width="9.85546875" style="70" customWidth="1"/>
    <col min="7170" max="7170" width="7.140625" style="70" customWidth="1"/>
    <col min="7171" max="7171" width="8.5703125" style="70" customWidth="1"/>
    <col min="7172" max="7172" width="8.85546875" style="70" customWidth="1"/>
    <col min="7173" max="7173" width="7.140625" style="70" customWidth="1"/>
    <col min="7174" max="7174" width="9" style="70" customWidth="1"/>
    <col min="7175" max="7175" width="8.7109375" style="70" customWidth="1"/>
    <col min="7176" max="7176" width="6.5703125" style="70" customWidth="1"/>
    <col min="7177" max="7177" width="8.140625" style="70" customWidth="1"/>
    <col min="7178" max="7178" width="7.5703125" style="70" customWidth="1"/>
    <col min="7179" max="7179" width="7" style="70" customWidth="1"/>
    <col min="7180" max="7181" width="8.7109375" style="70" customWidth="1"/>
    <col min="7182" max="7182" width="7.28515625" style="70" customWidth="1"/>
    <col min="7183" max="7183" width="8.140625" style="70" customWidth="1"/>
    <col min="7184" max="7184" width="8.7109375" style="70" customWidth="1"/>
    <col min="7185" max="7185" width="6.42578125" style="70" customWidth="1"/>
    <col min="7186" max="7187" width="9.28515625" style="70" customWidth="1"/>
    <col min="7188" max="7188" width="6.42578125" style="70" customWidth="1"/>
    <col min="7189" max="7190" width="9.5703125" style="70" customWidth="1"/>
    <col min="7191" max="7191" width="6.42578125" style="70" customWidth="1"/>
    <col min="7192" max="7193" width="9.5703125" style="70" customWidth="1"/>
    <col min="7194" max="7194" width="6.7109375" style="70" customWidth="1"/>
    <col min="7195" max="7197" width="9.140625" style="70"/>
    <col min="7198" max="7198" width="10.85546875" style="70" bestFit="1" customWidth="1"/>
    <col min="7199" max="7419" width="9.140625" style="70"/>
    <col min="7420" max="7420" width="18.7109375" style="70" customWidth="1"/>
    <col min="7421" max="7422" width="9.42578125" style="70" customWidth="1"/>
    <col min="7423" max="7423" width="7.7109375" style="70" customWidth="1"/>
    <col min="7424" max="7424" width="9.28515625" style="70" customWidth="1"/>
    <col min="7425" max="7425" width="9.85546875" style="70" customWidth="1"/>
    <col min="7426" max="7426" width="7.140625" style="70" customWidth="1"/>
    <col min="7427" max="7427" width="8.5703125" style="70" customWidth="1"/>
    <col min="7428" max="7428" width="8.85546875" style="70" customWidth="1"/>
    <col min="7429" max="7429" width="7.140625" style="70" customWidth="1"/>
    <col min="7430" max="7430" width="9" style="70" customWidth="1"/>
    <col min="7431" max="7431" width="8.7109375" style="70" customWidth="1"/>
    <col min="7432" max="7432" width="6.5703125" style="70" customWidth="1"/>
    <col min="7433" max="7433" width="8.140625" style="70" customWidth="1"/>
    <col min="7434" max="7434" width="7.5703125" style="70" customWidth="1"/>
    <col min="7435" max="7435" width="7" style="70" customWidth="1"/>
    <col min="7436" max="7437" width="8.7109375" style="70" customWidth="1"/>
    <col min="7438" max="7438" width="7.28515625" style="70" customWidth="1"/>
    <col min="7439" max="7439" width="8.140625" style="70" customWidth="1"/>
    <col min="7440" max="7440" width="8.7109375" style="70" customWidth="1"/>
    <col min="7441" max="7441" width="6.42578125" style="70" customWidth="1"/>
    <col min="7442" max="7443" width="9.28515625" style="70" customWidth="1"/>
    <col min="7444" max="7444" width="6.42578125" style="70" customWidth="1"/>
    <col min="7445" max="7446" width="9.5703125" style="70" customWidth="1"/>
    <col min="7447" max="7447" width="6.42578125" style="70" customWidth="1"/>
    <col min="7448" max="7449" width="9.5703125" style="70" customWidth="1"/>
    <col min="7450" max="7450" width="6.7109375" style="70" customWidth="1"/>
    <col min="7451" max="7453" width="9.140625" style="70"/>
    <col min="7454" max="7454" width="10.85546875" style="70" bestFit="1" customWidth="1"/>
    <col min="7455" max="7675" width="9.140625" style="70"/>
    <col min="7676" max="7676" width="18.7109375" style="70" customWidth="1"/>
    <col min="7677" max="7678" width="9.42578125" style="70" customWidth="1"/>
    <col min="7679" max="7679" width="7.7109375" style="70" customWidth="1"/>
    <col min="7680" max="7680" width="9.28515625" style="70" customWidth="1"/>
    <col min="7681" max="7681" width="9.85546875" style="70" customWidth="1"/>
    <col min="7682" max="7682" width="7.140625" style="70" customWidth="1"/>
    <col min="7683" max="7683" width="8.5703125" style="70" customWidth="1"/>
    <col min="7684" max="7684" width="8.85546875" style="70" customWidth="1"/>
    <col min="7685" max="7685" width="7.140625" style="70" customWidth="1"/>
    <col min="7686" max="7686" width="9" style="70" customWidth="1"/>
    <col min="7687" max="7687" width="8.7109375" style="70" customWidth="1"/>
    <col min="7688" max="7688" width="6.5703125" style="70" customWidth="1"/>
    <col min="7689" max="7689" width="8.140625" style="70" customWidth="1"/>
    <col min="7690" max="7690" width="7.5703125" style="70" customWidth="1"/>
    <col min="7691" max="7691" width="7" style="70" customWidth="1"/>
    <col min="7692" max="7693" width="8.7109375" style="70" customWidth="1"/>
    <col min="7694" max="7694" width="7.28515625" style="70" customWidth="1"/>
    <col min="7695" max="7695" width="8.140625" style="70" customWidth="1"/>
    <col min="7696" max="7696" width="8.7109375" style="70" customWidth="1"/>
    <col min="7697" max="7697" width="6.42578125" style="70" customWidth="1"/>
    <col min="7698" max="7699" width="9.28515625" style="70" customWidth="1"/>
    <col min="7700" max="7700" width="6.42578125" style="70" customWidth="1"/>
    <col min="7701" max="7702" width="9.5703125" style="70" customWidth="1"/>
    <col min="7703" max="7703" width="6.42578125" style="70" customWidth="1"/>
    <col min="7704" max="7705" width="9.5703125" style="70" customWidth="1"/>
    <col min="7706" max="7706" width="6.7109375" style="70" customWidth="1"/>
    <col min="7707" max="7709" width="9.140625" style="70"/>
    <col min="7710" max="7710" width="10.85546875" style="70" bestFit="1" customWidth="1"/>
    <col min="7711" max="7931" width="9.140625" style="70"/>
    <col min="7932" max="7932" width="18.7109375" style="70" customWidth="1"/>
    <col min="7933" max="7934" width="9.42578125" style="70" customWidth="1"/>
    <col min="7935" max="7935" width="7.7109375" style="70" customWidth="1"/>
    <col min="7936" max="7936" width="9.28515625" style="70" customWidth="1"/>
    <col min="7937" max="7937" width="9.85546875" style="70" customWidth="1"/>
    <col min="7938" max="7938" width="7.140625" style="70" customWidth="1"/>
    <col min="7939" max="7939" width="8.5703125" style="70" customWidth="1"/>
    <col min="7940" max="7940" width="8.85546875" style="70" customWidth="1"/>
    <col min="7941" max="7941" width="7.140625" style="70" customWidth="1"/>
    <col min="7942" max="7942" width="9" style="70" customWidth="1"/>
    <col min="7943" max="7943" width="8.7109375" style="70" customWidth="1"/>
    <col min="7944" max="7944" width="6.5703125" style="70" customWidth="1"/>
    <col min="7945" max="7945" width="8.140625" style="70" customWidth="1"/>
    <col min="7946" max="7946" width="7.5703125" style="70" customWidth="1"/>
    <col min="7947" max="7947" width="7" style="70" customWidth="1"/>
    <col min="7948" max="7949" width="8.7109375" style="70" customWidth="1"/>
    <col min="7950" max="7950" width="7.28515625" style="70" customWidth="1"/>
    <col min="7951" max="7951" width="8.140625" style="70" customWidth="1"/>
    <col min="7952" max="7952" width="8.7109375" style="70" customWidth="1"/>
    <col min="7953" max="7953" width="6.42578125" style="70" customWidth="1"/>
    <col min="7954" max="7955" width="9.28515625" style="70" customWidth="1"/>
    <col min="7956" max="7956" width="6.42578125" style="70" customWidth="1"/>
    <col min="7957" max="7958" width="9.5703125" style="70" customWidth="1"/>
    <col min="7959" max="7959" width="6.42578125" style="70" customWidth="1"/>
    <col min="7960" max="7961" width="9.5703125" style="70" customWidth="1"/>
    <col min="7962" max="7962" width="6.7109375" style="70" customWidth="1"/>
    <col min="7963" max="7965" width="9.140625" style="70"/>
    <col min="7966" max="7966" width="10.85546875" style="70" bestFit="1" customWidth="1"/>
    <col min="7967" max="8187" width="9.140625" style="70"/>
    <col min="8188" max="8188" width="18.7109375" style="70" customWidth="1"/>
    <col min="8189" max="8190" width="9.42578125" style="70" customWidth="1"/>
    <col min="8191" max="8191" width="7.7109375" style="70" customWidth="1"/>
    <col min="8192" max="8192" width="9.28515625" style="70" customWidth="1"/>
    <col min="8193" max="8193" width="9.85546875" style="70" customWidth="1"/>
    <col min="8194" max="8194" width="7.140625" style="70" customWidth="1"/>
    <col min="8195" max="8195" width="8.5703125" style="70" customWidth="1"/>
    <col min="8196" max="8196" width="8.85546875" style="70" customWidth="1"/>
    <col min="8197" max="8197" width="7.140625" style="70" customWidth="1"/>
    <col min="8198" max="8198" width="9" style="70" customWidth="1"/>
    <col min="8199" max="8199" width="8.7109375" style="70" customWidth="1"/>
    <col min="8200" max="8200" width="6.5703125" style="70" customWidth="1"/>
    <col min="8201" max="8201" width="8.140625" style="70" customWidth="1"/>
    <col min="8202" max="8202" width="7.5703125" style="70" customWidth="1"/>
    <col min="8203" max="8203" width="7" style="70" customWidth="1"/>
    <col min="8204" max="8205" width="8.7109375" style="70" customWidth="1"/>
    <col min="8206" max="8206" width="7.28515625" style="70" customWidth="1"/>
    <col min="8207" max="8207" width="8.140625" style="70" customWidth="1"/>
    <col min="8208" max="8208" width="8.7109375" style="70" customWidth="1"/>
    <col min="8209" max="8209" width="6.42578125" style="70" customWidth="1"/>
    <col min="8210" max="8211" width="9.28515625" style="70" customWidth="1"/>
    <col min="8212" max="8212" width="6.42578125" style="70" customWidth="1"/>
    <col min="8213" max="8214" width="9.5703125" style="70" customWidth="1"/>
    <col min="8215" max="8215" width="6.42578125" style="70" customWidth="1"/>
    <col min="8216" max="8217" width="9.5703125" style="70" customWidth="1"/>
    <col min="8218" max="8218" width="6.7109375" style="70" customWidth="1"/>
    <col min="8219" max="8221" width="9.140625" style="70"/>
    <col min="8222" max="8222" width="10.85546875" style="70" bestFit="1" customWidth="1"/>
    <col min="8223" max="8443" width="9.140625" style="70"/>
    <col min="8444" max="8444" width="18.7109375" style="70" customWidth="1"/>
    <col min="8445" max="8446" width="9.42578125" style="70" customWidth="1"/>
    <col min="8447" max="8447" width="7.7109375" style="70" customWidth="1"/>
    <col min="8448" max="8448" width="9.28515625" style="70" customWidth="1"/>
    <col min="8449" max="8449" width="9.85546875" style="70" customWidth="1"/>
    <col min="8450" max="8450" width="7.140625" style="70" customWidth="1"/>
    <col min="8451" max="8451" width="8.5703125" style="70" customWidth="1"/>
    <col min="8452" max="8452" width="8.85546875" style="70" customWidth="1"/>
    <col min="8453" max="8453" width="7.140625" style="70" customWidth="1"/>
    <col min="8454" max="8454" width="9" style="70" customWidth="1"/>
    <col min="8455" max="8455" width="8.7109375" style="70" customWidth="1"/>
    <col min="8456" max="8456" width="6.5703125" style="70" customWidth="1"/>
    <col min="8457" max="8457" width="8.140625" style="70" customWidth="1"/>
    <col min="8458" max="8458" width="7.5703125" style="70" customWidth="1"/>
    <col min="8459" max="8459" width="7" style="70" customWidth="1"/>
    <col min="8460" max="8461" width="8.7109375" style="70" customWidth="1"/>
    <col min="8462" max="8462" width="7.28515625" style="70" customWidth="1"/>
    <col min="8463" max="8463" width="8.140625" style="70" customWidth="1"/>
    <col min="8464" max="8464" width="8.7109375" style="70" customWidth="1"/>
    <col min="8465" max="8465" width="6.42578125" style="70" customWidth="1"/>
    <col min="8466" max="8467" width="9.28515625" style="70" customWidth="1"/>
    <col min="8468" max="8468" width="6.42578125" style="70" customWidth="1"/>
    <col min="8469" max="8470" width="9.5703125" style="70" customWidth="1"/>
    <col min="8471" max="8471" width="6.42578125" style="70" customWidth="1"/>
    <col min="8472" max="8473" width="9.5703125" style="70" customWidth="1"/>
    <col min="8474" max="8474" width="6.7109375" style="70" customWidth="1"/>
    <col min="8475" max="8477" width="9.140625" style="70"/>
    <col min="8478" max="8478" width="10.85546875" style="70" bestFit="1" customWidth="1"/>
    <col min="8479" max="8699" width="9.140625" style="70"/>
    <col min="8700" max="8700" width="18.7109375" style="70" customWidth="1"/>
    <col min="8701" max="8702" width="9.42578125" style="70" customWidth="1"/>
    <col min="8703" max="8703" width="7.7109375" style="70" customWidth="1"/>
    <col min="8704" max="8704" width="9.28515625" style="70" customWidth="1"/>
    <col min="8705" max="8705" width="9.85546875" style="70" customWidth="1"/>
    <col min="8706" max="8706" width="7.140625" style="70" customWidth="1"/>
    <col min="8707" max="8707" width="8.5703125" style="70" customWidth="1"/>
    <col min="8708" max="8708" width="8.85546875" style="70" customWidth="1"/>
    <col min="8709" max="8709" width="7.140625" style="70" customWidth="1"/>
    <col min="8710" max="8710" width="9" style="70" customWidth="1"/>
    <col min="8711" max="8711" width="8.7109375" style="70" customWidth="1"/>
    <col min="8712" max="8712" width="6.5703125" style="70" customWidth="1"/>
    <col min="8713" max="8713" width="8.140625" style="70" customWidth="1"/>
    <col min="8714" max="8714" width="7.5703125" style="70" customWidth="1"/>
    <col min="8715" max="8715" width="7" style="70" customWidth="1"/>
    <col min="8716" max="8717" width="8.7109375" style="70" customWidth="1"/>
    <col min="8718" max="8718" width="7.28515625" style="70" customWidth="1"/>
    <col min="8719" max="8719" width="8.140625" style="70" customWidth="1"/>
    <col min="8720" max="8720" width="8.7109375" style="70" customWidth="1"/>
    <col min="8721" max="8721" width="6.42578125" style="70" customWidth="1"/>
    <col min="8722" max="8723" width="9.28515625" style="70" customWidth="1"/>
    <col min="8724" max="8724" width="6.42578125" style="70" customWidth="1"/>
    <col min="8725" max="8726" width="9.5703125" style="70" customWidth="1"/>
    <col min="8727" max="8727" width="6.42578125" style="70" customWidth="1"/>
    <col min="8728" max="8729" width="9.5703125" style="70" customWidth="1"/>
    <col min="8730" max="8730" width="6.7109375" style="70" customWidth="1"/>
    <col min="8731" max="8733" width="9.140625" style="70"/>
    <col min="8734" max="8734" width="10.85546875" style="70" bestFit="1" customWidth="1"/>
    <col min="8735" max="8955" width="9.140625" style="70"/>
    <col min="8956" max="8956" width="18.7109375" style="70" customWidth="1"/>
    <col min="8957" max="8958" width="9.42578125" style="70" customWidth="1"/>
    <col min="8959" max="8959" width="7.7109375" style="70" customWidth="1"/>
    <col min="8960" max="8960" width="9.28515625" style="70" customWidth="1"/>
    <col min="8961" max="8961" width="9.85546875" style="70" customWidth="1"/>
    <col min="8962" max="8962" width="7.140625" style="70" customWidth="1"/>
    <col min="8963" max="8963" width="8.5703125" style="70" customWidth="1"/>
    <col min="8964" max="8964" width="8.85546875" style="70" customWidth="1"/>
    <col min="8965" max="8965" width="7.140625" style="70" customWidth="1"/>
    <col min="8966" max="8966" width="9" style="70" customWidth="1"/>
    <col min="8967" max="8967" width="8.7109375" style="70" customWidth="1"/>
    <col min="8968" max="8968" width="6.5703125" style="70" customWidth="1"/>
    <col min="8969" max="8969" width="8.140625" style="70" customWidth="1"/>
    <col min="8970" max="8970" width="7.5703125" style="70" customWidth="1"/>
    <col min="8971" max="8971" width="7" style="70" customWidth="1"/>
    <col min="8972" max="8973" width="8.7109375" style="70" customWidth="1"/>
    <col min="8974" max="8974" width="7.28515625" style="70" customWidth="1"/>
    <col min="8975" max="8975" width="8.140625" style="70" customWidth="1"/>
    <col min="8976" max="8976" width="8.7109375" style="70" customWidth="1"/>
    <col min="8977" max="8977" width="6.42578125" style="70" customWidth="1"/>
    <col min="8978" max="8979" width="9.28515625" style="70" customWidth="1"/>
    <col min="8980" max="8980" width="6.42578125" style="70" customWidth="1"/>
    <col min="8981" max="8982" width="9.5703125" style="70" customWidth="1"/>
    <col min="8983" max="8983" width="6.42578125" style="70" customWidth="1"/>
    <col min="8984" max="8985" width="9.5703125" style="70" customWidth="1"/>
    <col min="8986" max="8986" width="6.7109375" style="70" customWidth="1"/>
    <col min="8987" max="8989" width="9.140625" style="70"/>
    <col min="8990" max="8990" width="10.85546875" style="70" bestFit="1" customWidth="1"/>
    <col min="8991" max="9211" width="9.140625" style="70"/>
    <col min="9212" max="9212" width="18.7109375" style="70" customWidth="1"/>
    <col min="9213" max="9214" width="9.42578125" style="70" customWidth="1"/>
    <col min="9215" max="9215" width="7.7109375" style="70" customWidth="1"/>
    <col min="9216" max="9216" width="9.28515625" style="70" customWidth="1"/>
    <col min="9217" max="9217" width="9.85546875" style="70" customWidth="1"/>
    <col min="9218" max="9218" width="7.140625" style="70" customWidth="1"/>
    <col min="9219" max="9219" width="8.5703125" style="70" customWidth="1"/>
    <col min="9220" max="9220" width="8.85546875" style="70" customWidth="1"/>
    <col min="9221" max="9221" width="7.140625" style="70" customWidth="1"/>
    <col min="9222" max="9222" width="9" style="70" customWidth="1"/>
    <col min="9223" max="9223" width="8.7109375" style="70" customWidth="1"/>
    <col min="9224" max="9224" width="6.5703125" style="70" customWidth="1"/>
    <col min="9225" max="9225" width="8.140625" style="70" customWidth="1"/>
    <col min="9226" max="9226" width="7.5703125" style="70" customWidth="1"/>
    <col min="9227" max="9227" width="7" style="70" customWidth="1"/>
    <col min="9228" max="9229" width="8.7109375" style="70" customWidth="1"/>
    <col min="9230" max="9230" width="7.28515625" style="70" customWidth="1"/>
    <col min="9231" max="9231" width="8.140625" style="70" customWidth="1"/>
    <col min="9232" max="9232" width="8.7109375" style="70" customWidth="1"/>
    <col min="9233" max="9233" width="6.42578125" style="70" customWidth="1"/>
    <col min="9234" max="9235" width="9.28515625" style="70" customWidth="1"/>
    <col min="9236" max="9236" width="6.42578125" style="70" customWidth="1"/>
    <col min="9237" max="9238" width="9.5703125" style="70" customWidth="1"/>
    <col min="9239" max="9239" width="6.42578125" style="70" customWidth="1"/>
    <col min="9240" max="9241" width="9.5703125" style="70" customWidth="1"/>
    <col min="9242" max="9242" width="6.7109375" style="70" customWidth="1"/>
    <col min="9243" max="9245" width="9.140625" style="70"/>
    <col min="9246" max="9246" width="10.85546875" style="70" bestFit="1" customWidth="1"/>
    <col min="9247" max="9467" width="9.140625" style="70"/>
    <col min="9468" max="9468" width="18.7109375" style="70" customWidth="1"/>
    <col min="9469" max="9470" width="9.42578125" style="70" customWidth="1"/>
    <col min="9471" max="9471" width="7.7109375" style="70" customWidth="1"/>
    <col min="9472" max="9472" width="9.28515625" style="70" customWidth="1"/>
    <col min="9473" max="9473" width="9.85546875" style="70" customWidth="1"/>
    <col min="9474" max="9474" width="7.140625" style="70" customWidth="1"/>
    <col min="9475" max="9475" width="8.5703125" style="70" customWidth="1"/>
    <col min="9476" max="9476" width="8.85546875" style="70" customWidth="1"/>
    <col min="9477" max="9477" width="7.140625" style="70" customWidth="1"/>
    <col min="9478" max="9478" width="9" style="70" customWidth="1"/>
    <col min="9479" max="9479" width="8.7109375" style="70" customWidth="1"/>
    <col min="9480" max="9480" width="6.5703125" style="70" customWidth="1"/>
    <col min="9481" max="9481" width="8.140625" style="70" customWidth="1"/>
    <col min="9482" max="9482" width="7.5703125" style="70" customWidth="1"/>
    <col min="9483" max="9483" width="7" style="70" customWidth="1"/>
    <col min="9484" max="9485" width="8.7109375" style="70" customWidth="1"/>
    <col min="9486" max="9486" width="7.28515625" style="70" customWidth="1"/>
    <col min="9487" max="9487" width="8.140625" style="70" customWidth="1"/>
    <col min="9488" max="9488" width="8.7109375" style="70" customWidth="1"/>
    <col min="9489" max="9489" width="6.42578125" style="70" customWidth="1"/>
    <col min="9490" max="9491" width="9.28515625" style="70" customWidth="1"/>
    <col min="9492" max="9492" width="6.42578125" style="70" customWidth="1"/>
    <col min="9493" max="9494" width="9.5703125" style="70" customWidth="1"/>
    <col min="9495" max="9495" width="6.42578125" style="70" customWidth="1"/>
    <col min="9496" max="9497" width="9.5703125" style="70" customWidth="1"/>
    <col min="9498" max="9498" width="6.7109375" style="70" customWidth="1"/>
    <col min="9499" max="9501" width="9.140625" style="70"/>
    <col min="9502" max="9502" width="10.85546875" style="70" bestFit="1" customWidth="1"/>
    <col min="9503" max="9723" width="9.140625" style="70"/>
    <col min="9724" max="9724" width="18.7109375" style="70" customWidth="1"/>
    <col min="9725" max="9726" width="9.42578125" style="70" customWidth="1"/>
    <col min="9727" max="9727" width="7.7109375" style="70" customWidth="1"/>
    <col min="9728" max="9728" width="9.28515625" style="70" customWidth="1"/>
    <col min="9729" max="9729" width="9.85546875" style="70" customWidth="1"/>
    <col min="9730" max="9730" width="7.140625" style="70" customWidth="1"/>
    <col min="9731" max="9731" width="8.5703125" style="70" customWidth="1"/>
    <col min="9732" max="9732" width="8.85546875" style="70" customWidth="1"/>
    <col min="9733" max="9733" width="7.140625" style="70" customWidth="1"/>
    <col min="9734" max="9734" width="9" style="70" customWidth="1"/>
    <col min="9735" max="9735" width="8.7109375" style="70" customWidth="1"/>
    <col min="9736" max="9736" width="6.5703125" style="70" customWidth="1"/>
    <col min="9737" max="9737" width="8.140625" style="70" customWidth="1"/>
    <col min="9738" max="9738" width="7.5703125" style="70" customWidth="1"/>
    <col min="9739" max="9739" width="7" style="70" customWidth="1"/>
    <col min="9740" max="9741" width="8.7109375" style="70" customWidth="1"/>
    <col min="9742" max="9742" width="7.28515625" style="70" customWidth="1"/>
    <col min="9743" max="9743" width="8.140625" style="70" customWidth="1"/>
    <col min="9744" max="9744" width="8.7109375" style="70" customWidth="1"/>
    <col min="9745" max="9745" width="6.42578125" style="70" customWidth="1"/>
    <col min="9746" max="9747" width="9.28515625" style="70" customWidth="1"/>
    <col min="9748" max="9748" width="6.42578125" style="70" customWidth="1"/>
    <col min="9749" max="9750" width="9.5703125" style="70" customWidth="1"/>
    <col min="9751" max="9751" width="6.42578125" style="70" customWidth="1"/>
    <col min="9752" max="9753" width="9.5703125" style="70" customWidth="1"/>
    <col min="9754" max="9754" width="6.7109375" style="70" customWidth="1"/>
    <col min="9755" max="9757" width="9.140625" style="70"/>
    <col min="9758" max="9758" width="10.85546875" style="70" bestFit="1" customWidth="1"/>
    <col min="9759" max="9979" width="9.140625" style="70"/>
    <col min="9980" max="9980" width="18.7109375" style="70" customWidth="1"/>
    <col min="9981" max="9982" width="9.42578125" style="70" customWidth="1"/>
    <col min="9983" max="9983" width="7.7109375" style="70" customWidth="1"/>
    <col min="9984" max="9984" width="9.28515625" style="70" customWidth="1"/>
    <col min="9985" max="9985" width="9.85546875" style="70" customWidth="1"/>
    <col min="9986" max="9986" width="7.140625" style="70" customWidth="1"/>
    <col min="9987" max="9987" width="8.5703125" style="70" customWidth="1"/>
    <col min="9988" max="9988" width="8.85546875" style="70" customWidth="1"/>
    <col min="9989" max="9989" width="7.140625" style="70" customWidth="1"/>
    <col min="9990" max="9990" width="9" style="70" customWidth="1"/>
    <col min="9991" max="9991" width="8.7109375" style="70" customWidth="1"/>
    <col min="9992" max="9992" width="6.5703125" style="70" customWidth="1"/>
    <col min="9993" max="9993" width="8.140625" style="70" customWidth="1"/>
    <col min="9994" max="9994" width="7.5703125" style="70" customWidth="1"/>
    <col min="9995" max="9995" width="7" style="70" customWidth="1"/>
    <col min="9996" max="9997" width="8.7109375" style="70" customWidth="1"/>
    <col min="9998" max="9998" width="7.28515625" style="70" customWidth="1"/>
    <col min="9999" max="9999" width="8.140625" style="70" customWidth="1"/>
    <col min="10000" max="10000" width="8.7109375" style="70" customWidth="1"/>
    <col min="10001" max="10001" width="6.42578125" style="70" customWidth="1"/>
    <col min="10002" max="10003" width="9.28515625" style="70" customWidth="1"/>
    <col min="10004" max="10004" width="6.42578125" style="70" customWidth="1"/>
    <col min="10005" max="10006" width="9.5703125" style="70" customWidth="1"/>
    <col min="10007" max="10007" width="6.42578125" style="70" customWidth="1"/>
    <col min="10008" max="10009" width="9.5703125" style="70" customWidth="1"/>
    <col min="10010" max="10010" width="6.7109375" style="70" customWidth="1"/>
    <col min="10011" max="10013" width="9.140625" style="70"/>
    <col min="10014" max="10014" width="10.85546875" style="70" bestFit="1" customWidth="1"/>
    <col min="10015" max="10235" width="9.140625" style="70"/>
    <col min="10236" max="10236" width="18.7109375" style="70" customWidth="1"/>
    <col min="10237" max="10238" width="9.42578125" style="70" customWidth="1"/>
    <col min="10239" max="10239" width="7.7109375" style="70" customWidth="1"/>
    <col min="10240" max="10240" width="9.28515625" style="70" customWidth="1"/>
    <col min="10241" max="10241" width="9.85546875" style="70" customWidth="1"/>
    <col min="10242" max="10242" width="7.140625" style="70" customWidth="1"/>
    <col min="10243" max="10243" width="8.5703125" style="70" customWidth="1"/>
    <col min="10244" max="10244" width="8.85546875" style="70" customWidth="1"/>
    <col min="10245" max="10245" width="7.140625" style="70" customWidth="1"/>
    <col min="10246" max="10246" width="9" style="70" customWidth="1"/>
    <col min="10247" max="10247" width="8.7109375" style="70" customWidth="1"/>
    <col min="10248" max="10248" width="6.5703125" style="70" customWidth="1"/>
    <col min="10249" max="10249" width="8.140625" style="70" customWidth="1"/>
    <col min="10250" max="10250" width="7.5703125" style="70" customWidth="1"/>
    <col min="10251" max="10251" width="7" style="70" customWidth="1"/>
    <col min="10252" max="10253" width="8.7109375" style="70" customWidth="1"/>
    <col min="10254" max="10254" width="7.28515625" style="70" customWidth="1"/>
    <col min="10255" max="10255" width="8.140625" style="70" customWidth="1"/>
    <col min="10256" max="10256" width="8.7109375" style="70" customWidth="1"/>
    <col min="10257" max="10257" width="6.42578125" style="70" customWidth="1"/>
    <col min="10258" max="10259" width="9.28515625" style="70" customWidth="1"/>
    <col min="10260" max="10260" width="6.42578125" style="70" customWidth="1"/>
    <col min="10261" max="10262" width="9.5703125" style="70" customWidth="1"/>
    <col min="10263" max="10263" width="6.42578125" style="70" customWidth="1"/>
    <col min="10264" max="10265" width="9.5703125" style="70" customWidth="1"/>
    <col min="10266" max="10266" width="6.7109375" style="70" customWidth="1"/>
    <col min="10267" max="10269" width="9.140625" style="70"/>
    <col min="10270" max="10270" width="10.85546875" style="70" bestFit="1" customWidth="1"/>
    <col min="10271" max="10491" width="9.140625" style="70"/>
    <col min="10492" max="10492" width="18.7109375" style="70" customWidth="1"/>
    <col min="10493" max="10494" width="9.42578125" style="70" customWidth="1"/>
    <col min="10495" max="10495" width="7.7109375" style="70" customWidth="1"/>
    <col min="10496" max="10496" width="9.28515625" style="70" customWidth="1"/>
    <col min="10497" max="10497" width="9.85546875" style="70" customWidth="1"/>
    <col min="10498" max="10498" width="7.140625" style="70" customWidth="1"/>
    <col min="10499" max="10499" width="8.5703125" style="70" customWidth="1"/>
    <col min="10500" max="10500" width="8.85546875" style="70" customWidth="1"/>
    <col min="10501" max="10501" width="7.140625" style="70" customWidth="1"/>
    <col min="10502" max="10502" width="9" style="70" customWidth="1"/>
    <col min="10503" max="10503" width="8.7109375" style="70" customWidth="1"/>
    <col min="10504" max="10504" width="6.5703125" style="70" customWidth="1"/>
    <col min="10505" max="10505" width="8.140625" style="70" customWidth="1"/>
    <col min="10506" max="10506" width="7.5703125" style="70" customWidth="1"/>
    <col min="10507" max="10507" width="7" style="70" customWidth="1"/>
    <col min="10508" max="10509" width="8.7109375" style="70" customWidth="1"/>
    <col min="10510" max="10510" width="7.28515625" style="70" customWidth="1"/>
    <col min="10511" max="10511" width="8.140625" style="70" customWidth="1"/>
    <col min="10512" max="10512" width="8.7109375" style="70" customWidth="1"/>
    <col min="10513" max="10513" width="6.42578125" style="70" customWidth="1"/>
    <col min="10514" max="10515" width="9.28515625" style="70" customWidth="1"/>
    <col min="10516" max="10516" width="6.42578125" style="70" customWidth="1"/>
    <col min="10517" max="10518" width="9.5703125" style="70" customWidth="1"/>
    <col min="10519" max="10519" width="6.42578125" style="70" customWidth="1"/>
    <col min="10520" max="10521" width="9.5703125" style="70" customWidth="1"/>
    <col min="10522" max="10522" width="6.7109375" style="70" customWidth="1"/>
    <col min="10523" max="10525" width="9.140625" style="70"/>
    <col min="10526" max="10526" width="10.85546875" style="70" bestFit="1" customWidth="1"/>
    <col min="10527" max="10747" width="9.140625" style="70"/>
    <col min="10748" max="10748" width="18.7109375" style="70" customWidth="1"/>
    <col min="10749" max="10750" width="9.42578125" style="70" customWidth="1"/>
    <col min="10751" max="10751" width="7.7109375" style="70" customWidth="1"/>
    <col min="10752" max="10752" width="9.28515625" style="70" customWidth="1"/>
    <col min="10753" max="10753" width="9.85546875" style="70" customWidth="1"/>
    <col min="10754" max="10754" width="7.140625" style="70" customWidth="1"/>
    <col min="10755" max="10755" width="8.5703125" style="70" customWidth="1"/>
    <col min="10756" max="10756" width="8.85546875" style="70" customWidth="1"/>
    <col min="10757" max="10757" width="7.140625" style="70" customWidth="1"/>
    <col min="10758" max="10758" width="9" style="70" customWidth="1"/>
    <col min="10759" max="10759" width="8.7109375" style="70" customWidth="1"/>
    <col min="10760" max="10760" width="6.5703125" style="70" customWidth="1"/>
    <col min="10761" max="10761" width="8.140625" style="70" customWidth="1"/>
    <col min="10762" max="10762" width="7.5703125" style="70" customWidth="1"/>
    <col min="10763" max="10763" width="7" style="70" customWidth="1"/>
    <col min="10764" max="10765" width="8.7109375" style="70" customWidth="1"/>
    <col min="10766" max="10766" width="7.28515625" style="70" customWidth="1"/>
    <col min="10767" max="10767" width="8.140625" style="70" customWidth="1"/>
    <col min="10768" max="10768" width="8.7109375" style="70" customWidth="1"/>
    <col min="10769" max="10769" width="6.42578125" style="70" customWidth="1"/>
    <col min="10770" max="10771" width="9.28515625" style="70" customWidth="1"/>
    <col min="10772" max="10772" width="6.42578125" style="70" customWidth="1"/>
    <col min="10773" max="10774" width="9.5703125" style="70" customWidth="1"/>
    <col min="10775" max="10775" width="6.42578125" style="70" customWidth="1"/>
    <col min="10776" max="10777" width="9.5703125" style="70" customWidth="1"/>
    <col min="10778" max="10778" width="6.7109375" style="70" customWidth="1"/>
    <col min="10779" max="10781" width="9.140625" style="70"/>
    <col min="10782" max="10782" width="10.85546875" style="70" bestFit="1" customWidth="1"/>
    <col min="10783" max="11003" width="9.140625" style="70"/>
    <col min="11004" max="11004" width="18.7109375" style="70" customWidth="1"/>
    <col min="11005" max="11006" width="9.42578125" style="70" customWidth="1"/>
    <col min="11007" max="11007" width="7.7109375" style="70" customWidth="1"/>
    <col min="11008" max="11008" width="9.28515625" style="70" customWidth="1"/>
    <col min="11009" max="11009" width="9.85546875" style="70" customWidth="1"/>
    <col min="11010" max="11010" width="7.140625" style="70" customWidth="1"/>
    <col min="11011" max="11011" width="8.5703125" style="70" customWidth="1"/>
    <col min="11012" max="11012" width="8.85546875" style="70" customWidth="1"/>
    <col min="11013" max="11013" width="7.140625" style="70" customWidth="1"/>
    <col min="11014" max="11014" width="9" style="70" customWidth="1"/>
    <col min="11015" max="11015" width="8.7109375" style="70" customWidth="1"/>
    <col min="11016" max="11016" width="6.5703125" style="70" customWidth="1"/>
    <col min="11017" max="11017" width="8.140625" style="70" customWidth="1"/>
    <col min="11018" max="11018" width="7.5703125" style="70" customWidth="1"/>
    <col min="11019" max="11019" width="7" style="70" customWidth="1"/>
    <col min="11020" max="11021" width="8.7109375" style="70" customWidth="1"/>
    <col min="11022" max="11022" width="7.28515625" style="70" customWidth="1"/>
    <col min="11023" max="11023" width="8.140625" style="70" customWidth="1"/>
    <col min="11024" max="11024" width="8.7109375" style="70" customWidth="1"/>
    <col min="11025" max="11025" width="6.42578125" style="70" customWidth="1"/>
    <col min="11026" max="11027" width="9.28515625" style="70" customWidth="1"/>
    <col min="11028" max="11028" width="6.42578125" style="70" customWidth="1"/>
    <col min="11029" max="11030" width="9.5703125" style="70" customWidth="1"/>
    <col min="11031" max="11031" width="6.42578125" style="70" customWidth="1"/>
    <col min="11032" max="11033" width="9.5703125" style="70" customWidth="1"/>
    <col min="11034" max="11034" width="6.7109375" style="70" customWidth="1"/>
    <col min="11035" max="11037" width="9.140625" style="70"/>
    <col min="11038" max="11038" width="10.85546875" style="70" bestFit="1" customWidth="1"/>
    <col min="11039" max="11259" width="9.140625" style="70"/>
    <col min="11260" max="11260" width="18.7109375" style="70" customWidth="1"/>
    <col min="11261" max="11262" width="9.42578125" style="70" customWidth="1"/>
    <col min="11263" max="11263" width="7.7109375" style="70" customWidth="1"/>
    <col min="11264" max="11264" width="9.28515625" style="70" customWidth="1"/>
    <col min="11265" max="11265" width="9.85546875" style="70" customWidth="1"/>
    <col min="11266" max="11266" width="7.140625" style="70" customWidth="1"/>
    <col min="11267" max="11267" width="8.5703125" style="70" customWidth="1"/>
    <col min="11268" max="11268" width="8.85546875" style="70" customWidth="1"/>
    <col min="11269" max="11269" width="7.140625" style="70" customWidth="1"/>
    <col min="11270" max="11270" width="9" style="70" customWidth="1"/>
    <col min="11271" max="11271" width="8.7109375" style="70" customWidth="1"/>
    <col min="11272" max="11272" width="6.5703125" style="70" customWidth="1"/>
    <col min="11273" max="11273" width="8.140625" style="70" customWidth="1"/>
    <col min="11274" max="11274" width="7.5703125" style="70" customWidth="1"/>
    <col min="11275" max="11275" width="7" style="70" customWidth="1"/>
    <col min="11276" max="11277" width="8.7109375" style="70" customWidth="1"/>
    <col min="11278" max="11278" width="7.28515625" style="70" customWidth="1"/>
    <col min="11279" max="11279" width="8.140625" style="70" customWidth="1"/>
    <col min="11280" max="11280" width="8.7109375" style="70" customWidth="1"/>
    <col min="11281" max="11281" width="6.42578125" style="70" customWidth="1"/>
    <col min="11282" max="11283" width="9.28515625" style="70" customWidth="1"/>
    <col min="11284" max="11284" width="6.42578125" style="70" customWidth="1"/>
    <col min="11285" max="11286" width="9.5703125" style="70" customWidth="1"/>
    <col min="11287" max="11287" width="6.42578125" style="70" customWidth="1"/>
    <col min="11288" max="11289" width="9.5703125" style="70" customWidth="1"/>
    <col min="11290" max="11290" width="6.7109375" style="70" customWidth="1"/>
    <col min="11291" max="11293" width="9.140625" style="70"/>
    <col min="11294" max="11294" width="10.85546875" style="70" bestFit="1" customWidth="1"/>
    <col min="11295" max="11515" width="9.140625" style="70"/>
    <col min="11516" max="11516" width="18.7109375" style="70" customWidth="1"/>
    <col min="11517" max="11518" width="9.42578125" style="70" customWidth="1"/>
    <col min="11519" max="11519" width="7.7109375" style="70" customWidth="1"/>
    <col min="11520" max="11520" width="9.28515625" style="70" customWidth="1"/>
    <col min="11521" max="11521" width="9.85546875" style="70" customWidth="1"/>
    <col min="11522" max="11522" width="7.140625" style="70" customWidth="1"/>
    <col min="11523" max="11523" width="8.5703125" style="70" customWidth="1"/>
    <col min="11524" max="11524" width="8.85546875" style="70" customWidth="1"/>
    <col min="11525" max="11525" width="7.140625" style="70" customWidth="1"/>
    <col min="11526" max="11526" width="9" style="70" customWidth="1"/>
    <col min="11527" max="11527" width="8.7109375" style="70" customWidth="1"/>
    <col min="11528" max="11528" width="6.5703125" style="70" customWidth="1"/>
    <col min="11529" max="11529" width="8.140625" style="70" customWidth="1"/>
    <col min="11530" max="11530" width="7.5703125" style="70" customWidth="1"/>
    <col min="11531" max="11531" width="7" style="70" customWidth="1"/>
    <col min="11532" max="11533" width="8.7109375" style="70" customWidth="1"/>
    <col min="11534" max="11534" width="7.28515625" style="70" customWidth="1"/>
    <col min="11535" max="11535" width="8.140625" style="70" customWidth="1"/>
    <col min="11536" max="11536" width="8.7109375" style="70" customWidth="1"/>
    <col min="11537" max="11537" width="6.42578125" style="70" customWidth="1"/>
    <col min="11538" max="11539" width="9.28515625" style="70" customWidth="1"/>
    <col min="11540" max="11540" width="6.42578125" style="70" customWidth="1"/>
    <col min="11541" max="11542" width="9.5703125" style="70" customWidth="1"/>
    <col min="11543" max="11543" width="6.42578125" style="70" customWidth="1"/>
    <col min="11544" max="11545" width="9.5703125" style="70" customWidth="1"/>
    <col min="11546" max="11546" width="6.7109375" style="70" customWidth="1"/>
    <col min="11547" max="11549" width="9.140625" style="70"/>
    <col min="11550" max="11550" width="10.85546875" style="70" bestFit="1" customWidth="1"/>
    <col min="11551" max="11771" width="9.140625" style="70"/>
    <col min="11772" max="11772" width="18.7109375" style="70" customWidth="1"/>
    <col min="11773" max="11774" width="9.42578125" style="70" customWidth="1"/>
    <col min="11775" max="11775" width="7.7109375" style="70" customWidth="1"/>
    <col min="11776" max="11776" width="9.28515625" style="70" customWidth="1"/>
    <col min="11777" max="11777" width="9.85546875" style="70" customWidth="1"/>
    <col min="11778" max="11778" width="7.140625" style="70" customWidth="1"/>
    <col min="11779" max="11779" width="8.5703125" style="70" customWidth="1"/>
    <col min="11780" max="11780" width="8.85546875" style="70" customWidth="1"/>
    <col min="11781" max="11781" width="7.140625" style="70" customWidth="1"/>
    <col min="11782" max="11782" width="9" style="70" customWidth="1"/>
    <col min="11783" max="11783" width="8.7109375" style="70" customWidth="1"/>
    <col min="11784" max="11784" width="6.5703125" style="70" customWidth="1"/>
    <col min="11785" max="11785" width="8.140625" style="70" customWidth="1"/>
    <col min="11786" max="11786" width="7.5703125" style="70" customWidth="1"/>
    <col min="11787" max="11787" width="7" style="70" customWidth="1"/>
    <col min="11788" max="11789" width="8.7109375" style="70" customWidth="1"/>
    <col min="11790" max="11790" width="7.28515625" style="70" customWidth="1"/>
    <col min="11791" max="11791" width="8.140625" style="70" customWidth="1"/>
    <col min="11792" max="11792" width="8.7109375" style="70" customWidth="1"/>
    <col min="11793" max="11793" width="6.42578125" style="70" customWidth="1"/>
    <col min="11794" max="11795" width="9.28515625" style="70" customWidth="1"/>
    <col min="11796" max="11796" width="6.42578125" style="70" customWidth="1"/>
    <col min="11797" max="11798" width="9.5703125" style="70" customWidth="1"/>
    <col min="11799" max="11799" width="6.42578125" style="70" customWidth="1"/>
    <col min="11800" max="11801" width="9.5703125" style="70" customWidth="1"/>
    <col min="11802" max="11802" width="6.7109375" style="70" customWidth="1"/>
    <col min="11803" max="11805" width="9.140625" style="70"/>
    <col min="11806" max="11806" width="10.85546875" style="70" bestFit="1" customWidth="1"/>
    <col min="11807" max="12027" width="9.140625" style="70"/>
    <col min="12028" max="12028" width="18.7109375" style="70" customWidth="1"/>
    <col min="12029" max="12030" width="9.42578125" style="70" customWidth="1"/>
    <col min="12031" max="12031" width="7.7109375" style="70" customWidth="1"/>
    <col min="12032" max="12032" width="9.28515625" style="70" customWidth="1"/>
    <col min="12033" max="12033" width="9.85546875" style="70" customWidth="1"/>
    <col min="12034" max="12034" width="7.140625" style="70" customWidth="1"/>
    <col min="12035" max="12035" width="8.5703125" style="70" customWidth="1"/>
    <col min="12036" max="12036" width="8.85546875" style="70" customWidth="1"/>
    <col min="12037" max="12037" width="7.140625" style="70" customWidth="1"/>
    <col min="12038" max="12038" width="9" style="70" customWidth="1"/>
    <col min="12039" max="12039" width="8.7109375" style="70" customWidth="1"/>
    <col min="12040" max="12040" width="6.5703125" style="70" customWidth="1"/>
    <col min="12041" max="12041" width="8.140625" style="70" customWidth="1"/>
    <col min="12042" max="12042" width="7.5703125" style="70" customWidth="1"/>
    <col min="12043" max="12043" width="7" style="70" customWidth="1"/>
    <col min="12044" max="12045" width="8.7109375" style="70" customWidth="1"/>
    <col min="12046" max="12046" width="7.28515625" style="70" customWidth="1"/>
    <col min="12047" max="12047" width="8.140625" style="70" customWidth="1"/>
    <col min="12048" max="12048" width="8.7109375" style="70" customWidth="1"/>
    <col min="12049" max="12049" width="6.42578125" style="70" customWidth="1"/>
    <col min="12050" max="12051" width="9.28515625" style="70" customWidth="1"/>
    <col min="12052" max="12052" width="6.42578125" style="70" customWidth="1"/>
    <col min="12053" max="12054" width="9.5703125" style="70" customWidth="1"/>
    <col min="12055" max="12055" width="6.42578125" style="70" customWidth="1"/>
    <col min="12056" max="12057" width="9.5703125" style="70" customWidth="1"/>
    <col min="12058" max="12058" width="6.7109375" style="70" customWidth="1"/>
    <col min="12059" max="12061" width="9.140625" style="70"/>
    <col min="12062" max="12062" width="10.85546875" style="70" bestFit="1" customWidth="1"/>
    <col min="12063" max="12283" width="9.140625" style="70"/>
    <col min="12284" max="12284" width="18.7109375" style="70" customWidth="1"/>
    <col min="12285" max="12286" width="9.42578125" style="70" customWidth="1"/>
    <col min="12287" max="12287" width="7.7109375" style="70" customWidth="1"/>
    <col min="12288" max="12288" width="9.28515625" style="70" customWidth="1"/>
    <col min="12289" max="12289" width="9.85546875" style="70" customWidth="1"/>
    <col min="12290" max="12290" width="7.140625" style="70" customWidth="1"/>
    <col min="12291" max="12291" width="8.5703125" style="70" customWidth="1"/>
    <col min="12292" max="12292" width="8.85546875" style="70" customWidth="1"/>
    <col min="12293" max="12293" width="7.140625" style="70" customWidth="1"/>
    <col min="12294" max="12294" width="9" style="70" customWidth="1"/>
    <col min="12295" max="12295" width="8.7109375" style="70" customWidth="1"/>
    <col min="12296" max="12296" width="6.5703125" style="70" customWidth="1"/>
    <col min="12297" max="12297" width="8.140625" style="70" customWidth="1"/>
    <col min="12298" max="12298" width="7.5703125" style="70" customWidth="1"/>
    <col min="12299" max="12299" width="7" style="70" customWidth="1"/>
    <col min="12300" max="12301" width="8.7109375" style="70" customWidth="1"/>
    <col min="12302" max="12302" width="7.28515625" style="70" customWidth="1"/>
    <col min="12303" max="12303" width="8.140625" style="70" customWidth="1"/>
    <col min="12304" max="12304" width="8.7109375" style="70" customWidth="1"/>
    <col min="12305" max="12305" width="6.42578125" style="70" customWidth="1"/>
    <col min="12306" max="12307" width="9.28515625" style="70" customWidth="1"/>
    <col min="12308" max="12308" width="6.42578125" style="70" customWidth="1"/>
    <col min="12309" max="12310" width="9.5703125" style="70" customWidth="1"/>
    <col min="12311" max="12311" width="6.42578125" style="70" customWidth="1"/>
    <col min="12312" max="12313" width="9.5703125" style="70" customWidth="1"/>
    <col min="12314" max="12314" width="6.7109375" style="70" customWidth="1"/>
    <col min="12315" max="12317" width="9.140625" style="70"/>
    <col min="12318" max="12318" width="10.85546875" style="70" bestFit="1" customWidth="1"/>
    <col min="12319" max="12539" width="9.140625" style="70"/>
    <col min="12540" max="12540" width="18.7109375" style="70" customWidth="1"/>
    <col min="12541" max="12542" width="9.42578125" style="70" customWidth="1"/>
    <col min="12543" max="12543" width="7.7109375" style="70" customWidth="1"/>
    <col min="12544" max="12544" width="9.28515625" style="70" customWidth="1"/>
    <col min="12545" max="12545" width="9.85546875" style="70" customWidth="1"/>
    <col min="12546" max="12546" width="7.140625" style="70" customWidth="1"/>
    <col min="12547" max="12547" width="8.5703125" style="70" customWidth="1"/>
    <col min="12548" max="12548" width="8.85546875" style="70" customWidth="1"/>
    <col min="12549" max="12549" width="7.140625" style="70" customWidth="1"/>
    <col min="12550" max="12550" width="9" style="70" customWidth="1"/>
    <col min="12551" max="12551" width="8.7109375" style="70" customWidth="1"/>
    <col min="12552" max="12552" width="6.5703125" style="70" customWidth="1"/>
    <col min="12553" max="12553" width="8.140625" style="70" customWidth="1"/>
    <col min="12554" max="12554" width="7.5703125" style="70" customWidth="1"/>
    <col min="12555" max="12555" width="7" style="70" customWidth="1"/>
    <col min="12556" max="12557" width="8.7109375" style="70" customWidth="1"/>
    <col min="12558" max="12558" width="7.28515625" style="70" customWidth="1"/>
    <col min="12559" max="12559" width="8.140625" style="70" customWidth="1"/>
    <col min="12560" max="12560" width="8.7109375" style="70" customWidth="1"/>
    <col min="12561" max="12561" width="6.42578125" style="70" customWidth="1"/>
    <col min="12562" max="12563" width="9.28515625" style="70" customWidth="1"/>
    <col min="12564" max="12564" width="6.42578125" style="70" customWidth="1"/>
    <col min="12565" max="12566" width="9.5703125" style="70" customWidth="1"/>
    <col min="12567" max="12567" width="6.42578125" style="70" customWidth="1"/>
    <col min="12568" max="12569" width="9.5703125" style="70" customWidth="1"/>
    <col min="12570" max="12570" width="6.7109375" style="70" customWidth="1"/>
    <col min="12571" max="12573" width="9.140625" style="70"/>
    <col min="12574" max="12574" width="10.85546875" style="70" bestFit="1" customWidth="1"/>
    <col min="12575" max="12795" width="9.140625" style="70"/>
    <col min="12796" max="12796" width="18.7109375" style="70" customWidth="1"/>
    <col min="12797" max="12798" width="9.42578125" style="70" customWidth="1"/>
    <col min="12799" max="12799" width="7.7109375" style="70" customWidth="1"/>
    <col min="12800" max="12800" width="9.28515625" style="70" customWidth="1"/>
    <col min="12801" max="12801" width="9.85546875" style="70" customWidth="1"/>
    <col min="12802" max="12802" width="7.140625" style="70" customWidth="1"/>
    <col min="12803" max="12803" width="8.5703125" style="70" customWidth="1"/>
    <col min="12804" max="12804" width="8.85546875" style="70" customWidth="1"/>
    <col min="12805" max="12805" width="7.140625" style="70" customWidth="1"/>
    <col min="12806" max="12806" width="9" style="70" customWidth="1"/>
    <col min="12807" max="12807" width="8.7109375" style="70" customWidth="1"/>
    <col min="12808" max="12808" width="6.5703125" style="70" customWidth="1"/>
    <col min="12809" max="12809" width="8.140625" style="70" customWidth="1"/>
    <col min="12810" max="12810" width="7.5703125" style="70" customWidth="1"/>
    <col min="12811" max="12811" width="7" style="70" customWidth="1"/>
    <col min="12812" max="12813" width="8.7109375" style="70" customWidth="1"/>
    <col min="12814" max="12814" width="7.28515625" style="70" customWidth="1"/>
    <col min="12815" max="12815" width="8.140625" style="70" customWidth="1"/>
    <col min="12816" max="12816" width="8.7109375" style="70" customWidth="1"/>
    <col min="12817" max="12817" width="6.42578125" style="70" customWidth="1"/>
    <col min="12818" max="12819" width="9.28515625" style="70" customWidth="1"/>
    <col min="12820" max="12820" width="6.42578125" style="70" customWidth="1"/>
    <col min="12821" max="12822" width="9.5703125" style="70" customWidth="1"/>
    <col min="12823" max="12823" width="6.42578125" style="70" customWidth="1"/>
    <col min="12824" max="12825" width="9.5703125" style="70" customWidth="1"/>
    <col min="12826" max="12826" width="6.7109375" style="70" customWidth="1"/>
    <col min="12827" max="12829" width="9.140625" style="70"/>
    <col min="12830" max="12830" width="10.85546875" style="70" bestFit="1" customWidth="1"/>
    <col min="12831" max="13051" width="9.140625" style="70"/>
    <col min="13052" max="13052" width="18.7109375" style="70" customWidth="1"/>
    <col min="13053" max="13054" width="9.42578125" style="70" customWidth="1"/>
    <col min="13055" max="13055" width="7.7109375" style="70" customWidth="1"/>
    <col min="13056" max="13056" width="9.28515625" style="70" customWidth="1"/>
    <col min="13057" max="13057" width="9.85546875" style="70" customWidth="1"/>
    <col min="13058" max="13058" width="7.140625" style="70" customWidth="1"/>
    <col min="13059" max="13059" width="8.5703125" style="70" customWidth="1"/>
    <col min="13060" max="13060" width="8.85546875" style="70" customWidth="1"/>
    <col min="13061" max="13061" width="7.140625" style="70" customWidth="1"/>
    <col min="13062" max="13062" width="9" style="70" customWidth="1"/>
    <col min="13063" max="13063" width="8.7109375" style="70" customWidth="1"/>
    <col min="13064" max="13064" width="6.5703125" style="70" customWidth="1"/>
    <col min="13065" max="13065" width="8.140625" style="70" customWidth="1"/>
    <col min="13066" max="13066" width="7.5703125" style="70" customWidth="1"/>
    <col min="13067" max="13067" width="7" style="70" customWidth="1"/>
    <col min="13068" max="13069" width="8.7109375" style="70" customWidth="1"/>
    <col min="13070" max="13070" width="7.28515625" style="70" customWidth="1"/>
    <col min="13071" max="13071" width="8.140625" style="70" customWidth="1"/>
    <col min="13072" max="13072" width="8.7109375" style="70" customWidth="1"/>
    <col min="13073" max="13073" width="6.42578125" style="70" customWidth="1"/>
    <col min="13074" max="13075" width="9.28515625" style="70" customWidth="1"/>
    <col min="13076" max="13076" width="6.42578125" style="70" customWidth="1"/>
    <col min="13077" max="13078" width="9.5703125" style="70" customWidth="1"/>
    <col min="13079" max="13079" width="6.42578125" style="70" customWidth="1"/>
    <col min="13080" max="13081" width="9.5703125" style="70" customWidth="1"/>
    <col min="13082" max="13082" width="6.7109375" style="70" customWidth="1"/>
    <col min="13083" max="13085" width="9.140625" style="70"/>
    <col min="13086" max="13086" width="10.85546875" style="70" bestFit="1" customWidth="1"/>
    <col min="13087" max="13307" width="9.140625" style="70"/>
    <col min="13308" max="13308" width="18.7109375" style="70" customWidth="1"/>
    <col min="13309" max="13310" width="9.42578125" style="70" customWidth="1"/>
    <col min="13311" max="13311" width="7.7109375" style="70" customWidth="1"/>
    <col min="13312" max="13312" width="9.28515625" style="70" customWidth="1"/>
    <col min="13313" max="13313" width="9.85546875" style="70" customWidth="1"/>
    <col min="13314" max="13314" width="7.140625" style="70" customWidth="1"/>
    <col min="13315" max="13315" width="8.5703125" style="70" customWidth="1"/>
    <col min="13316" max="13316" width="8.85546875" style="70" customWidth="1"/>
    <col min="13317" max="13317" width="7.140625" style="70" customWidth="1"/>
    <col min="13318" max="13318" width="9" style="70" customWidth="1"/>
    <col min="13319" max="13319" width="8.7109375" style="70" customWidth="1"/>
    <col min="13320" max="13320" width="6.5703125" style="70" customWidth="1"/>
    <col min="13321" max="13321" width="8.140625" style="70" customWidth="1"/>
    <col min="13322" max="13322" width="7.5703125" style="70" customWidth="1"/>
    <col min="13323" max="13323" width="7" style="70" customWidth="1"/>
    <col min="13324" max="13325" width="8.7109375" style="70" customWidth="1"/>
    <col min="13326" max="13326" width="7.28515625" style="70" customWidth="1"/>
    <col min="13327" max="13327" width="8.140625" style="70" customWidth="1"/>
    <col min="13328" max="13328" width="8.7109375" style="70" customWidth="1"/>
    <col min="13329" max="13329" width="6.42578125" style="70" customWidth="1"/>
    <col min="13330" max="13331" width="9.28515625" style="70" customWidth="1"/>
    <col min="13332" max="13332" width="6.42578125" style="70" customWidth="1"/>
    <col min="13333" max="13334" width="9.5703125" style="70" customWidth="1"/>
    <col min="13335" max="13335" width="6.42578125" style="70" customWidth="1"/>
    <col min="13336" max="13337" width="9.5703125" style="70" customWidth="1"/>
    <col min="13338" max="13338" width="6.7109375" style="70" customWidth="1"/>
    <col min="13339" max="13341" width="9.140625" style="70"/>
    <col min="13342" max="13342" width="10.85546875" style="70" bestFit="1" customWidth="1"/>
    <col min="13343" max="13563" width="9.140625" style="70"/>
    <col min="13564" max="13564" width="18.7109375" style="70" customWidth="1"/>
    <col min="13565" max="13566" width="9.42578125" style="70" customWidth="1"/>
    <col min="13567" max="13567" width="7.7109375" style="70" customWidth="1"/>
    <col min="13568" max="13568" width="9.28515625" style="70" customWidth="1"/>
    <col min="13569" max="13569" width="9.85546875" style="70" customWidth="1"/>
    <col min="13570" max="13570" width="7.140625" style="70" customWidth="1"/>
    <col min="13571" max="13571" width="8.5703125" style="70" customWidth="1"/>
    <col min="13572" max="13572" width="8.85546875" style="70" customWidth="1"/>
    <col min="13573" max="13573" width="7.140625" style="70" customWidth="1"/>
    <col min="13574" max="13574" width="9" style="70" customWidth="1"/>
    <col min="13575" max="13575" width="8.7109375" style="70" customWidth="1"/>
    <col min="13576" max="13576" width="6.5703125" style="70" customWidth="1"/>
    <col min="13577" max="13577" width="8.140625" style="70" customWidth="1"/>
    <col min="13578" max="13578" width="7.5703125" style="70" customWidth="1"/>
    <col min="13579" max="13579" width="7" style="70" customWidth="1"/>
    <col min="13580" max="13581" width="8.7109375" style="70" customWidth="1"/>
    <col min="13582" max="13582" width="7.28515625" style="70" customWidth="1"/>
    <col min="13583" max="13583" width="8.140625" style="70" customWidth="1"/>
    <col min="13584" max="13584" width="8.7109375" style="70" customWidth="1"/>
    <col min="13585" max="13585" width="6.42578125" style="70" customWidth="1"/>
    <col min="13586" max="13587" width="9.28515625" style="70" customWidth="1"/>
    <col min="13588" max="13588" width="6.42578125" style="70" customWidth="1"/>
    <col min="13589" max="13590" width="9.5703125" style="70" customWidth="1"/>
    <col min="13591" max="13591" width="6.42578125" style="70" customWidth="1"/>
    <col min="13592" max="13593" width="9.5703125" style="70" customWidth="1"/>
    <col min="13594" max="13594" width="6.7109375" style="70" customWidth="1"/>
    <col min="13595" max="13597" width="9.140625" style="70"/>
    <col min="13598" max="13598" width="10.85546875" style="70" bestFit="1" customWidth="1"/>
    <col min="13599" max="13819" width="9.140625" style="70"/>
    <col min="13820" max="13820" width="18.7109375" style="70" customWidth="1"/>
    <col min="13821" max="13822" width="9.42578125" style="70" customWidth="1"/>
    <col min="13823" max="13823" width="7.7109375" style="70" customWidth="1"/>
    <col min="13824" max="13824" width="9.28515625" style="70" customWidth="1"/>
    <col min="13825" max="13825" width="9.85546875" style="70" customWidth="1"/>
    <col min="13826" max="13826" width="7.140625" style="70" customWidth="1"/>
    <col min="13827" max="13827" width="8.5703125" style="70" customWidth="1"/>
    <col min="13828" max="13828" width="8.85546875" style="70" customWidth="1"/>
    <col min="13829" max="13829" width="7.140625" style="70" customWidth="1"/>
    <col min="13830" max="13830" width="9" style="70" customWidth="1"/>
    <col min="13831" max="13831" width="8.7109375" style="70" customWidth="1"/>
    <col min="13832" max="13832" width="6.5703125" style="70" customWidth="1"/>
    <col min="13833" max="13833" width="8.140625" style="70" customWidth="1"/>
    <col min="13834" max="13834" width="7.5703125" style="70" customWidth="1"/>
    <col min="13835" max="13835" width="7" style="70" customWidth="1"/>
    <col min="13836" max="13837" width="8.7109375" style="70" customWidth="1"/>
    <col min="13838" max="13838" width="7.28515625" style="70" customWidth="1"/>
    <col min="13839" max="13839" width="8.140625" style="70" customWidth="1"/>
    <col min="13840" max="13840" width="8.7109375" style="70" customWidth="1"/>
    <col min="13841" max="13841" width="6.42578125" style="70" customWidth="1"/>
    <col min="13842" max="13843" width="9.28515625" style="70" customWidth="1"/>
    <col min="13844" max="13844" width="6.42578125" style="70" customWidth="1"/>
    <col min="13845" max="13846" width="9.5703125" style="70" customWidth="1"/>
    <col min="13847" max="13847" width="6.42578125" style="70" customWidth="1"/>
    <col min="13848" max="13849" width="9.5703125" style="70" customWidth="1"/>
    <col min="13850" max="13850" width="6.7109375" style="70" customWidth="1"/>
    <col min="13851" max="13853" width="9.140625" style="70"/>
    <col min="13854" max="13854" width="10.85546875" style="70" bestFit="1" customWidth="1"/>
    <col min="13855" max="14075" width="9.140625" style="70"/>
    <col min="14076" max="14076" width="18.7109375" style="70" customWidth="1"/>
    <col min="14077" max="14078" width="9.42578125" style="70" customWidth="1"/>
    <col min="14079" max="14079" width="7.7109375" style="70" customWidth="1"/>
    <col min="14080" max="14080" width="9.28515625" style="70" customWidth="1"/>
    <col min="14081" max="14081" width="9.85546875" style="70" customWidth="1"/>
    <col min="14082" max="14082" width="7.140625" style="70" customWidth="1"/>
    <col min="14083" max="14083" width="8.5703125" style="70" customWidth="1"/>
    <col min="14084" max="14084" width="8.85546875" style="70" customWidth="1"/>
    <col min="14085" max="14085" width="7.140625" style="70" customWidth="1"/>
    <col min="14086" max="14086" width="9" style="70" customWidth="1"/>
    <col min="14087" max="14087" width="8.7109375" style="70" customWidth="1"/>
    <col min="14088" max="14088" width="6.5703125" style="70" customWidth="1"/>
    <col min="14089" max="14089" width="8.140625" style="70" customWidth="1"/>
    <col min="14090" max="14090" width="7.5703125" style="70" customWidth="1"/>
    <col min="14091" max="14091" width="7" style="70" customWidth="1"/>
    <col min="14092" max="14093" width="8.7109375" style="70" customWidth="1"/>
    <col min="14094" max="14094" width="7.28515625" style="70" customWidth="1"/>
    <col min="14095" max="14095" width="8.140625" style="70" customWidth="1"/>
    <col min="14096" max="14096" width="8.7109375" style="70" customWidth="1"/>
    <col min="14097" max="14097" width="6.42578125" style="70" customWidth="1"/>
    <col min="14098" max="14099" width="9.28515625" style="70" customWidth="1"/>
    <col min="14100" max="14100" width="6.42578125" style="70" customWidth="1"/>
    <col min="14101" max="14102" width="9.5703125" style="70" customWidth="1"/>
    <col min="14103" max="14103" width="6.42578125" style="70" customWidth="1"/>
    <col min="14104" max="14105" width="9.5703125" style="70" customWidth="1"/>
    <col min="14106" max="14106" width="6.7109375" style="70" customWidth="1"/>
    <col min="14107" max="14109" width="9.140625" style="70"/>
    <col min="14110" max="14110" width="10.85546875" style="70" bestFit="1" customWidth="1"/>
    <col min="14111" max="14331" width="9.140625" style="70"/>
    <col min="14332" max="14332" width="18.7109375" style="70" customWidth="1"/>
    <col min="14333" max="14334" width="9.42578125" style="70" customWidth="1"/>
    <col min="14335" max="14335" width="7.7109375" style="70" customWidth="1"/>
    <col min="14336" max="14336" width="9.28515625" style="70" customWidth="1"/>
    <col min="14337" max="14337" width="9.85546875" style="70" customWidth="1"/>
    <col min="14338" max="14338" width="7.140625" style="70" customWidth="1"/>
    <col min="14339" max="14339" width="8.5703125" style="70" customWidth="1"/>
    <col min="14340" max="14340" width="8.85546875" style="70" customWidth="1"/>
    <col min="14341" max="14341" width="7.140625" style="70" customWidth="1"/>
    <col min="14342" max="14342" width="9" style="70" customWidth="1"/>
    <col min="14343" max="14343" width="8.7109375" style="70" customWidth="1"/>
    <col min="14344" max="14344" width="6.5703125" style="70" customWidth="1"/>
    <col min="14345" max="14345" width="8.140625" style="70" customWidth="1"/>
    <col min="14346" max="14346" width="7.5703125" style="70" customWidth="1"/>
    <col min="14347" max="14347" width="7" style="70" customWidth="1"/>
    <col min="14348" max="14349" width="8.7109375" style="70" customWidth="1"/>
    <col min="14350" max="14350" width="7.28515625" style="70" customWidth="1"/>
    <col min="14351" max="14351" width="8.140625" style="70" customWidth="1"/>
    <col min="14352" max="14352" width="8.7109375" style="70" customWidth="1"/>
    <col min="14353" max="14353" width="6.42578125" style="70" customWidth="1"/>
    <col min="14354" max="14355" width="9.28515625" style="70" customWidth="1"/>
    <col min="14356" max="14356" width="6.42578125" style="70" customWidth="1"/>
    <col min="14357" max="14358" width="9.5703125" style="70" customWidth="1"/>
    <col min="14359" max="14359" width="6.42578125" style="70" customWidth="1"/>
    <col min="14360" max="14361" width="9.5703125" style="70" customWidth="1"/>
    <col min="14362" max="14362" width="6.7109375" style="70" customWidth="1"/>
    <col min="14363" max="14365" width="9.140625" style="70"/>
    <col min="14366" max="14366" width="10.85546875" style="70" bestFit="1" customWidth="1"/>
    <col min="14367" max="14587" width="9.140625" style="70"/>
    <col min="14588" max="14588" width="18.7109375" style="70" customWidth="1"/>
    <col min="14589" max="14590" width="9.42578125" style="70" customWidth="1"/>
    <col min="14591" max="14591" width="7.7109375" style="70" customWidth="1"/>
    <col min="14592" max="14592" width="9.28515625" style="70" customWidth="1"/>
    <col min="14593" max="14593" width="9.85546875" style="70" customWidth="1"/>
    <col min="14594" max="14594" width="7.140625" style="70" customWidth="1"/>
    <col min="14595" max="14595" width="8.5703125" style="70" customWidth="1"/>
    <col min="14596" max="14596" width="8.85546875" style="70" customWidth="1"/>
    <col min="14597" max="14597" width="7.140625" style="70" customWidth="1"/>
    <col min="14598" max="14598" width="9" style="70" customWidth="1"/>
    <col min="14599" max="14599" width="8.7109375" style="70" customWidth="1"/>
    <col min="14600" max="14600" width="6.5703125" style="70" customWidth="1"/>
    <col min="14601" max="14601" width="8.140625" style="70" customWidth="1"/>
    <col min="14602" max="14602" width="7.5703125" style="70" customWidth="1"/>
    <col min="14603" max="14603" width="7" style="70" customWidth="1"/>
    <col min="14604" max="14605" width="8.7109375" style="70" customWidth="1"/>
    <col min="14606" max="14606" width="7.28515625" style="70" customWidth="1"/>
    <col min="14607" max="14607" width="8.140625" style="70" customWidth="1"/>
    <col min="14608" max="14608" width="8.7109375" style="70" customWidth="1"/>
    <col min="14609" max="14609" width="6.42578125" style="70" customWidth="1"/>
    <col min="14610" max="14611" width="9.28515625" style="70" customWidth="1"/>
    <col min="14612" max="14612" width="6.42578125" style="70" customWidth="1"/>
    <col min="14613" max="14614" width="9.5703125" style="70" customWidth="1"/>
    <col min="14615" max="14615" width="6.42578125" style="70" customWidth="1"/>
    <col min="14616" max="14617" width="9.5703125" style="70" customWidth="1"/>
    <col min="14618" max="14618" width="6.7109375" style="70" customWidth="1"/>
    <col min="14619" max="14621" width="9.140625" style="70"/>
    <col min="14622" max="14622" width="10.85546875" style="70" bestFit="1" customWidth="1"/>
    <col min="14623" max="14843" width="9.140625" style="70"/>
    <col min="14844" max="14844" width="18.7109375" style="70" customWidth="1"/>
    <col min="14845" max="14846" width="9.42578125" style="70" customWidth="1"/>
    <col min="14847" max="14847" width="7.7109375" style="70" customWidth="1"/>
    <col min="14848" max="14848" width="9.28515625" style="70" customWidth="1"/>
    <col min="14849" max="14849" width="9.85546875" style="70" customWidth="1"/>
    <col min="14850" max="14850" width="7.140625" style="70" customWidth="1"/>
    <col min="14851" max="14851" width="8.5703125" style="70" customWidth="1"/>
    <col min="14852" max="14852" width="8.85546875" style="70" customWidth="1"/>
    <col min="14853" max="14853" width="7.140625" style="70" customWidth="1"/>
    <col min="14854" max="14854" width="9" style="70" customWidth="1"/>
    <col min="14855" max="14855" width="8.7109375" style="70" customWidth="1"/>
    <col min="14856" max="14856" width="6.5703125" style="70" customWidth="1"/>
    <col min="14857" max="14857" width="8.140625" style="70" customWidth="1"/>
    <col min="14858" max="14858" width="7.5703125" style="70" customWidth="1"/>
    <col min="14859" max="14859" width="7" style="70" customWidth="1"/>
    <col min="14860" max="14861" width="8.7109375" style="70" customWidth="1"/>
    <col min="14862" max="14862" width="7.28515625" style="70" customWidth="1"/>
    <col min="14863" max="14863" width="8.140625" style="70" customWidth="1"/>
    <col min="14864" max="14864" width="8.7109375" style="70" customWidth="1"/>
    <col min="14865" max="14865" width="6.42578125" style="70" customWidth="1"/>
    <col min="14866" max="14867" width="9.28515625" style="70" customWidth="1"/>
    <col min="14868" max="14868" width="6.42578125" style="70" customWidth="1"/>
    <col min="14869" max="14870" width="9.5703125" style="70" customWidth="1"/>
    <col min="14871" max="14871" width="6.42578125" style="70" customWidth="1"/>
    <col min="14872" max="14873" width="9.5703125" style="70" customWidth="1"/>
    <col min="14874" max="14874" width="6.7109375" style="70" customWidth="1"/>
    <col min="14875" max="14877" width="9.140625" style="70"/>
    <col min="14878" max="14878" width="10.85546875" style="70" bestFit="1" customWidth="1"/>
    <col min="14879" max="15099" width="9.140625" style="70"/>
    <col min="15100" max="15100" width="18.7109375" style="70" customWidth="1"/>
    <col min="15101" max="15102" width="9.42578125" style="70" customWidth="1"/>
    <col min="15103" max="15103" width="7.7109375" style="70" customWidth="1"/>
    <col min="15104" max="15104" width="9.28515625" style="70" customWidth="1"/>
    <col min="15105" max="15105" width="9.85546875" style="70" customWidth="1"/>
    <col min="15106" max="15106" width="7.140625" style="70" customWidth="1"/>
    <col min="15107" max="15107" width="8.5703125" style="70" customWidth="1"/>
    <col min="15108" max="15108" width="8.85546875" style="70" customWidth="1"/>
    <col min="15109" max="15109" width="7.140625" style="70" customWidth="1"/>
    <col min="15110" max="15110" width="9" style="70" customWidth="1"/>
    <col min="15111" max="15111" width="8.7109375" style="70" customWidth="1"/>
    <col min="15112" max="15112" width="6.5703125" style="70" customWidth="1"/>
    <col min="15113" max="15113" width="8.140625" style="70" customWidth="1"/>
    <col min="15114" max="15114" width="7.5703125" style="70" customWidth="1"/>
    <col min="15115" max="15115" width="7" style="70" customWidth="1"/>
    <col min="15116" max="15117" width="8.7109375" style="70" customWidth="1"/>
    <col min="15118" max="15118" width="7.28515625" style="70" customWidth="1"/>
    <col min="15119" max="15119" width="8.140625" style="70" customWidth="1"/>
    <col min="15120" max="15120" width="8.7109375" style="70" customWidth="1"/>
    <col min="15121" max="15121" width="6.42578125" style="70" customWidth="1"/>
    <col min="15122" max="15123" width="9.28515625" style="70" customWidth="1"/>
    <col min="15124" max="15124" width="6.42578125" style="70" customWidth="1"/>
    <col min="15125" max="15126" width="9.5703125" style="70" customWidth="1"/>
    <col min="15127" max="15127" width="6.42578125" style="70" customWidth="1"/>
    <col min="15128" max="15129" width="9.5703125" style="70" customWidth="1"/>
    <col min="15130" max="15130" width="6.7109375" style="70" customWidth="1"/>
    <col min="15131" max="15133" width="9.140625" style="70"/>
    <col min="15134" max="15134" width="10.85546875" style="70" bestFit="1" customWidth="1"/>
    <col min="15135" max="15355" width="9.140625" style="70"/>
    <col min="15356" max="15356" width="18.7109375" style="70" customWidth="1"/>
    <col min="15357" max="15358" width="9.42578125" style="70" customWidth="1"/>
    <col min="15359" max="15359" width="7.7109375" style="70" customWidth="1"/>
    <col min="15360" max="15360" width="9.28515625" style="70" customWidth="1"/>
    <col min="15361" max="15361" width="9.85546875" style="70" customWidth="1"/>
    <col min="15362" max="15362" width="7.140625" style="70" customWidth="1"/>
    <col min="15363" max="15363" width="8.5703125" style="70" customWidth="1"/>
    <col min="15364" max="15364" width="8.85546875" style="70" customWidth="1"/>
    <col min="15365" max="15365" width="7.140625" style="70" customWidth="1"/>
    <col min="15366" max="15366" width="9" style="70" customWidth="1"/>
    <col min="15367" max="15367" width="8.7109375" style="70" customWidth="1"/>
    <col min="15368" max="15368" width="6.5703125" style="70" customWidth="1"/>
    <col min="15369" max="15369" width="8.140625" style="70" customWidth="1"/>
    <col min="15370" max="15370" width="7.5703125" style="70" customWidth="1"/>
    <col min="15371" max="15371" width="7" style="70" customWidth="1"/>
    <col min="15372" max="15373" width="8.7109375" style="70" customWidth="1"/>
    <col min="15374" max="15374" width="7.28515625" style="70" customWidth="1"/>
    <col min="15375" max="15375" width="8.140625" style="70" customWidth="1"/>
    <col min="15376" max="15376" width="8.7109375" style="70" customWidth="1"/>
    <col min="15377" max="15377" width="6.42578125" style="70" customWidth="1"/>
    <col min="15378" max="15379" width="9.28515625" style="70" customWidth="1"/>
    <col min="15380" max="15380" width="6.42578125" style="70" customWidth="1"/>
    <col min="15381" max="15382" width="9.5703125" style="70" customWidth="1"/>
    <col min="15383" max="15383" width="6.42578125" style="70" customWidth="1"/>
    <col min="15384" max="15385" width="9.5703125" style="70" customWidth="1"/>
    <col min="15386" max="15386" width="6.7109375" style="70" customWidth="1"/>
    <col min="15387" max="15389" width="9.140625" style="70"/>
    <col min="15390" max="15390" width="10.85546875" style="70" bestFit="1" customWidth="1"/>
    <col min="15391" max="15611" width="9.140625" style="70"/>
    <col min="15612" max="15612" width="18.7109375" style="70" customWidth="1"/>
    <col min="15613" max="15614" width="9.42578125" style="70" customWidth="1"/>
    <col min="15615" max="15615" width="7.7109375" style="70" customWidth="1"/>
    <col min="15616" max="15616" width="9.28515625" style="70" customWidth="1"/>
    <col min="15617" max="15617" width="9.85546875" style="70" customWidth="1"/>
    <col min="15618" max="15618" width="7.140625" style="70" customWidth="1"/>
    <col min="15619" max="15619" width="8.5703125" style="70" customWidth="1"/>
    <col min="15620" max="15620" width="8.85546875" style="70" customWidth="1"/>
    <col min="15621" max="15621" width="7.140625" style="70" customWidth="1"/>
    <col min="15622" max="15622" width="9" style="70" customWidth="1"/>
    <col min="15623" max="15623" width="8.7109375" style="70" customWidth="1"/>
    <col min="15624" max="15624" width="6.5703125" style="70" customWidth="1"/>
    <col min="15625" max="15625" width="8.140625" style="70" customWidth="1"/>
    <col min="15626" max="15626" width="7.5703125" style="70" customWidth="1"/>
    <col min="15627" max="15627" width="7" style="70" customWidth="1"/>
    <col min="15628" max="15629" width="8.7109375" style="70" customWidth="1"/>
    <col min="15630" max="15630" width="7.28515625" style="70" customWidth="1"/>
    <col min="15631" max="15631" width="8.140625" style="70" customWidth="1"/>
    <col min="15632" max="15632" width="8.7109375" style="70" customWidth="1"/>
    <col min="15633" max="15633" width="6.42578125" style="70" customWidth="1"/>
    <col min="15634" max="15635" width="9.28515625" style="70" customWidth="1"/>
    <col min="15636" max="15636" width="6.42578125" style="70" customWidth="1"/>
    <col min="15637" max="15638" width="9.5703125" style="70" customWidth="1"/>
    <col min="15639" max="15639" width="6.42578125" style="70" customWidth="1"/>
    <col min="15640" max="15641" width="9.5703125" style="70" customWidth="1"/>
    <col min="15642" max="15642" width="6.7109375" style="70" customWidth="1"/>
    <col min="15643" max="15645" width="9.140625" style="70"/>
    <col min="15646" max="15646" width="10.85546875" style="70" bestFit="1" customWidth="1"/>
    <col min="15647" max="15867" width="9.140625" style="70"/>
    <col min="15868" max="15868" width="18.7109375" style="70" customWidth="1"/>
    <col min="15869" max="15870" width="9.42578125" style="70" customWidth="1"/>
    <col min="15871" max="15871" width="7.7109375" style="70" customWidth="1"/>
    <col min="15872" max="15872" width="9.28515625" style="70" customWidth="1"/>
    <col min="15873" max="15873" width="9.85546875" style="70" customWidth="1"/>
    <col min="15874" max="15874" width="7.140625" style="70" customWidth="1"/>
    <col min="15875" max="15875" width="8.5703125" style="70" customWidth="1"/>
    <col min="15876" max="15876" width="8.85546875" style="70" customWidth="1"/>
    <col min="15877" max="15877" width="7.140625" style="70" customWidth="1"/>
    <col min="15878" max="15878" width="9" style="70" customWidth="1"/>
    <col min="15879" max="15879" width="8.7109375" style="70" customWidth="1"/>
    <col min="15880" max="15880" width="6.5703125" style="70" customWidth="1"/>
    <col min="15881" max="15881" width="8.140625" style="70" customWidth="1"/>
    <col min="15882" max="15882" width="7.5703125" style="70" customWidth="1"/>
    <col min="15883" max="15883" width="7" style="70" customWidth="1"/>
    <col min="15884" max="15885" width="8.7109375" style="70" customWidth="1"/>
    <col min="15886" max="15886" width="7.28515625" style="70" customWidth="1"/>
    <col min="15887" max="15887" width="8.140625" style="70" customWidth="1"/>
    <col min="15888" max="15888" width="8.7109375" style="70" customWidth="1"/>
    <col min="15889" max="15889" width="6.42578125" style="70" customWidth="1"/>
    <col min="15890" max="15891" width="9.28515625" style="70" customWidth="1"/>
    <col min="15892" max="15892" width="6.42578125" style="70" customWidth="1"/>
    <col min="15893" max="15894" width="9.5703125" style="70" customWidth="1"/>
    <col min="15895" max="15895" width="6.42578125" style="70" customWidth="1"/>
    <col min="15896" max="15897" width="9.5703125" style="70" customWidth="1"/>
    <col min="15898" max="15898" width="6.7109375" style="70" customWidth="1"/>
    <col min="15899" max="15901" width="9.140625" style="70"/>
    <col min="15902" max="15902" width="10.85546875" style="70" bestFit="1" customWidth="1"/>
    <col min="15903" max="16123" width="9.140625" style="70"/>
    <col min="16124" max="16124" width="18.7109375" style="70" customWidth="1"/>
    <col min="16125" max="16126" width="9.42578125" style="70" customWidth="1"/>
    <col min="16127" max="16127" width="7.7109375" style="70" customWidth="1"/>
    <col min="16128" max="16128" width="9.28515625" style="70" customWidth="1"/>
    <col min="16129" max="16129" width="9.85546875" style="70" customWidth="1"/>
    <col min="16130" max="16130" width="7.140625" style="70" customWidth="1"/>
    <col min="16131" max="16131" width="8.5703125" style="70" customWidth="1"/>
    <col min="16132" max="16132" width="8.85546875" style="70" customWidth="1"/>
    <col min="16133" max="16133" width="7.140625" style="70" customWidth="1"/>
    <col min="16134" max="16134" width="9" style="70" customWidth="1"/>
    <col min="16135" max="16135" width="8.7109375" style="70" customWidth="1"/>
    <col min="16136" max="16136" width="6.5703125" style="70" customWidth="1"/>
    <col min="16137" max="16137" width="8.140625" style="70" customWidth="1"/>
    <col min="16138" max="16138" width="7.5703125" style="70" customWidth="1"/>
    <col min="16139" max="16139" width="7" style="70" customWidth="1"/>
    <col min="16140" max="16141" width="8.7109375" style="70" customWidth="1"/>
    <col min="16142" max="16142" width="7.28515625" style="70" customWidth="1"/>
    <col min="16143" max="16143" width="8.140625" style="70" customWidth="1"/>
    <col min="16144" max="16144" width="8.7109375" style="70" customWidth="1"/>
    <col min="16145" max="16145" width="6.42578125" style="70" customWidth="1"/>
    <col min="16146" max="16147" width="9.28515625" style="70" customWidth="1"/>
    <col min="16148" max="16148" width="6.42578125" style="70" customWidth="1"/>
    <col min="16149" max="16150" width="9.5703125" style="70" customWidth="1"/>
    <col min="16151" max="16151" width="6.42578125" style="70" customWidth="1"/>
    <col min="16152" max="16153" width="9.5703125" style="70" customWidth="1"/>
    <col min="16154" max="16154" width="6.7109375" style="70" customWidth="1"/>
    <col min="16155" max="16157" width="9.140625" style="70"/>
    <col min="16158" max="16158" width="10.85546875" style="70" bestFit="1" customWidth="1"/>
    <col min="16159" max="16384" width="9.140625" style="70"/>
  </cols>
  <sheetData>
    <row r="1" spans="1:27" ht="13.5" customHeight="1" x14ac:dyDescent="0.25">
      <c r="I1" s="306"/>
      <c r="J1" s="306"/>
      <c r="K1" s="306"/>
      <c r="L1" s="306"/>
      <c r="M1" s="306"/>
    </row>
    <row r="2" spans="1:27" s="54" customFormat="1" ht="60" customHeight="1" x14ac:dyDescent="0.25">
      <c r="A2" s="106"/>
      <c r="B2" s="307" t="s">
        <v>132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50"/>
      <c r="O2" s="50"/>
      <c r="P2" s="50"/>
      <c r="Q2" s="51"/>
      <c r="R2" s="51"/>
      <c r="S2" s="52"/>
      <c r="T2" s="51"/>
      <c r="U2" s="51"/>
      <c r="V2" s="51"/>
      <c r="W2" s="53"/>
      <c r="Y2" s="55"/>
      <c r="Z2" s="115" t="s">
        <v>21</v>
      </c>
    </row>
    <row r="3" spans="1:27" s="54" customFormat="1" ht="13.5" customHeight="1" x14ac:dyDescent="0.25">
      <c r="A3" s="106"/>
      <c r="B3" s="107"/>
      <c r="C3" s="107"/>
      <c r="D3" s="107"/>
      <c r="E3" s="107"/>
      <c r="F3" s="107"/>
      <c r="G3" s="107"/>
      <c r="H3" s="100"/>
      <c r="I3" s="100"/>
      <c r="J3" s="100"/>
      <c r="K3" s="107"/>
      <c r="L3" s="107"/>
      <c r="M3" s="55" t="s">
        <v>5</v>
      </c>
      <c r="N3" s="50"/>
      <c r="O3" s="50"/>
      <c r="P3" s="50"/>
      <c r="Q3" s="51"/>
      <c r="R3" s="51"/>
      <c r="S3" s="52"/>
      <c r="T3" s="51"/>
      <c r="U3" s="51"/>
      <c r="V3" s="51"/>
      <c r="W3" s="53"/>
      <c r="Y3" s="55" t="s">
        <v>5</v>
      </c>
      <c r="Z3" s="55"/>
    </row>
    <row r="4" spans="1:27" s="54" customFormat="1" ht="27.75" customHeight="1" x14ac:dyDescent="0.2">
      <c r="A4" s="308"/>
      <c r="B4" s="311" t="s">
        <v>26</v>
      </c>
      <c r="C4" s="312"/>
      <c r="D4" s="313"/>
      <c r="E4" s="287" t="s">
        <v>7</v>
      </c>
      <c r="F4" s="288"/>
      <c r="G4" s="289"/>
      <c r="H4" s="305" t="s">
        <v>18</v>
      </c>
      <c r="I4" s="305"/>
      <c r="J4" s="305"/>
      <c r="K4" s="287" t="s">
        <v>13</v>
      </c>
      <c r="L4" s="288"/>
      <c r="M4" s="289"/>
      <c r="N4" s="287" t="s">
        <v>8</v>
      </c>
      <c r="O4" s="288"/>
      <c r="P4" s="289"/>
      <c r="Q4" s="287" t="s">
        <v>9</v>
      </c>
      <c r="R4" s="288"/>
      <c r="S4" s="288"/>
      <c r="T4" s="305" t="s">
        <v>14</v>
      </c>
      <c r="U4" s="296" t="s">
        <v>16</v>
      </c>
      <c r="V4" s="297"/>
      <c r="W4" s="298"/>
      <c r="X4" s="287" t="s">
        <v>15</v>
      </c>
      <c r="Y4" s="288"/>
      <c r="Z4" s="289"/>
    </row>
    <row r="5" spans="1:27" s="56" customFormat="1" ht="14.25" customHeight="1" x14ac:dyDescent="0.2">
      <c r="A5" s="309"/>
      <c r="B5" s="314"/>
      <c r="C5" s="315"/>
      <c r="D5" s="316"/>
      <c r="E5" s="290"/>
      <c r="F5" s="291"/>
      <c r="G5" s="292"/>
      <c r="H5" s="305"/>
      <c r="I5" s="305"/>
      <c r="J5" s="305"/>
      <c r="K5" s="291"/>
      <c r="L5" s="291"/>
      <c r="M5" s="292"/>
      <c r="N5" s="290"/>
      <c r="O5" s="291"/>
      <c r="P5" s="292"/>
      <c r="Q5" s="290"/>
      <c r="R5" s="291"/>
      <c r="S5" s="291"/>
      <c r="T5" s="305"/>
      <c r="U5" s="299"/>
      <c r="V5" s="300"/>
      <c r="W5" s="301"/>
      <c r="X5" s="290"/>
      <c r="Y5" s="291"/>
      <c r="Z5" s="292"/>
    </row>
    <row r="6" spans="1:27" s="56" customFormat="1" ht="18.75" customHeight="1" x14ac:dyDescent="0.2">
      <c r="A6" s="309"/>
      <c r="B6" s="317"/>
      <c r="C6" s="318"/>
      <c r="D6" s="319"/>
      <c r="E6" s="293"/>
      <c r="F6" s="294"/>
      <c r="G6" s="295"/>
      <c r="H6" s="305"/>
      <c r="I6" s="305"/>
      <c r="J6" s="305"/>
      <c r="K6" s="294"/>
      <c r="L6" s="294"/>
      <c r="M6" s="295"/>
      <c r="N6" s="293"/>
      <c r="O6" s="294"/>
      <c r="P6" s="295"/>
      <c r="Q6" s="293"/>
      <c r="R6" s="294"/>
      <c r="S6" s="294"/>
      <c r="T6" s="305"/>
      <c r="U6" s="302"/>
      <c r="V6" s="303"/>
      <c r="W6" s="304"/>
      <c r="X6" s="293"/>
      <c r="Y6" s="294"/>
      <c r="Z6" s="295"/>
    </row>
    <row r="7" spans="1:27" s="56" customFormat="1" ht="21.6" customHeight="1" x14ac:dyDescent="0.2">
      <c r="A7" s="310"/>
      <c r="B7" s="368">
        <v>2020</v>
      </c>
      <c r="C7" s="368">
        <v>2021</v>
      </c>
      <c r="D7" s="57" t="s">
        <v>2</v>
      </c>
      <c r="E7" s="368">
        <v>2020</v>
      </c>
      <c r="F7" s="368">
        <v>2021</v>
      </c>
      <c r="G7" s="57" t="s">
        <v>2</v>
      </c>
      <c r="H7" s="368">
        <v>2020</v>
      </c>
      <c r="I7" s="368">
        <v>2021</v>
      </c>
      <c r="J7" s="57" t="s">
        <v>2</v>
      </c>
      <c r="K7" s="368">
        <v>2020</v>
      </c>
      <c r="L7" s="368">
        <v>2021</v>
      </c>
      <c r="M7" s="57" t="s">
        <v>2</v>
      </c>
      <c r="N7" s="368">
        <v>2020</v>
      </c>
      <c r="O7" s="368">
        <v>2021</v>
      </c>
      <c r="P7" s="57" t="s">
        <v>2</v>
      </c>
      <c r="Q7" s="368">
        <v>2020</v>
      </c>
      <c r="R7" s="368">
        <v>2021</v>
      </c>
      <c r="S7" s="57" t="s">
        <v>2</v>
      </c>
      <c r="T7" s="368">
        <v>2021</v>
      </c>
      <c r="U7" s="368">
        <v>2020</v>
      </c>
      <c r="V7" s="368">
        <v>2021</v>
      </c>
      <c r="W7" s="57" t="s">
        <v>2</v>
      </c>
      <c r="X7" s="368">
        <v>2020</v>
      </c>
      <c r="Y7" s="368">
        <v>2021</v>
      </c>
      <c r="Z7" s="57" t="s">
        <v>2</v>
      </c>
    </row>
    <row r="8" spans="1:27" s="59" customFormat="1" ht="12" customHeight="1" x14ac:dyDescent="0.2">
      <c r="A8" s="58" t="s">
        <v>3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</row>
    <row r="9" spans="1:27" s="62" customFormat="1" ht="19.149999999999999" customHeight="1" x14ac:dyDescent="0.25">
      <c r="A9" s="132" t="s">
        <v>43</v>
      </c>
      <c r="B9" s="225">
        <f>SUM(B10:B27)</f>
        <v>924</v>
      </c>
      <c r="C9" s="225">
        <f>SUM(C10:C27)</f>
        <v>913</v>
      </c>
      <c r="D9" s="61">
        <f>C9/B9*100</f>
        <v>98.80952380952381</v>
      </c>
      <c r="E9" s="226">
        <f>SUM(E10:E27)</f>
        <v>863</v>
      </c>
      <c r="F9" s="226">
        <f>SUM(F10:F27)</f>
        <v>856</v>
      </c>
      <c r="G9" s="116">
        <f>F9/E9*100</f>
        <v>99.188876013904974</v>
      </c>
      <c r="H9" s="226">
        <f>SUM(H10:H27)</f>
        <v>179</v>
      </c>
      <c r="I9" s="226">
        <f>SUM(I10:I27)</f>
        <v>210</v>
      </c>
      <c r="J9" s="116">
        <f>I9/H9*100</f>
        <v>117.31843575418995</v>
      </c>
      <c r="K9" s="226">
        <f>SUM(K10:K27)</f>
        <v>16</v>
      </c>
      <c r="L9" s="226">
        <f>SUM(L10:L27)</f>
        <v>18</v>
      </c>
      <c r="M9" s="116">
        <f>L9/K9*100</f>
        <v>112.5</v>
      </c>
      <c r="N9" s="226">
        <f>SUM(N10:N27)</f>
        <v>20</v>
      </c>
      <c r="O9" s="226">
        <f>SUM(O10:O27)</f>
        <v>23</v>
      </c>
      <c r="P9" s="116">
        <f>O9/N9*100</f>
        <v>114.99999999999999</v>
      </c>
      <c r="Q9" s="226">
        <f>SUM(Q10:Q27)</f>
        <v>806</v>
      </c>
      <c r="R9" s="226">
        <f>SUM(R10:R27)</f>
        <v>837</v>
      </c>
      <c r="S9" s="116">
        <f>R9/Q9*100</f>
        <v>103.84615384615385</v>
      </c>
      <c r="T9" s="226">
        <f>SUM(T10:T27)</f>
        <v>235</v>
      </c>
      <c r="U9" s="226">
        <f>SUM(U10:U27)</f>
        <v>308</v>
      </c>
      <c r="V9" s="226">
        <f>SUM(V10:V27)</f>
        <v>234</v>
      </c>
      <c r="W9" s="116">
        <f>V9/U9*100</f>
        <v>75.974025974025977</v>
      </c>
      <c r="X9" s="226">
        <f>SUM(X10:X27)</f>
        <v>282</v>
      </c>
      <c r="Y9" s="226">
        <f>SUM(Y10:Y27)</f>
        <v>212</v>
      </c>
      <c r="Z9" s="117">
        <f>Y9/X9*100</f>
        <v>75.177304964539005</v>
      </c>
    </row>
    <row r="10" spans="1:27" ht="16.5" customHeight="1" x14ac:dyDescent="0.25">
      <c r="A10" s="63" t="s">
        <v>44</v>
      </c>
      <c r="B10" s="64">
        <v>47</v>
      </c>
      <c r="C10" s="64">
        <v>29</v>
      </c>
      <c r="D10" s="61">
        <f t="shared" ref="D10:D27" si="0">C10/B10*100</f>
        <v>61.702127659574465</v>
      </c>
      <c r="E10" s="65">
        <v>46</v>
      </c>
      <c r="F10" s="66">
        <v>25</v>
      </c>
      <c r="G10" s="116">
        <f t="shared" ref="G10:G27" si="1">F10/E10*100</f>
        <v>54.347826086956516</v>
      </c>
      <c r="H10" s="67">
        <v>12</v>
      </c>
      <c r="I10" s="67">
        <v>8</v>
      </c>
      <c r="J10" s="116">
        <f t="shared" ref="J10:J27" si="2">I10/H10*100</f>
        <v>66.666666666666657</v>
      </c>
      <c r="K10" s="66">
        <v>2</v>
      </c>
      <c r="L10" s="66">
        <v>1</v>
      </c>
      <c r="M10" s="116">
        <f t="shared" ref="M10:M26" si="3">L10/K10*100</f>
        <v>50</v>
      </c>
      <c r="N10" s="67">
        <v>2</v>
      </c>
      <c r="O10" s="67">
        <v>3</v>
      </c>
      <c r="P10" s="116">
        <f>O10/N10*100</f>
        <v>150</v>
      </c>
      <c r="Q10" s="65">
        <v>43</v>
      </c>
      <c r="R10" s="67">
        <v>23</v>
      </c>
      <c r="S10" s="116">
        <f t="shared" ref="S10:S27" si="4">R10/Q10*100</f>
        <v>53.488372093023251</v>
      </c>
      <c r="T10" s="67">
        <v>4</v>
      </c>
      <c r="U10" s="66">
        <v>10</v>
      </c>
      <c r="V10" s="68">
        <v>4</v>
      </c>
      <c r="W10" s="116">
        <f t="shared" ref="W10:W27" si="5">V10/U10*100</f>
        <v>40</v>
      </c>
      <c r="X10" s="66">
        <v>9</v>
      </c>
      <c r="Y10" s="66">
        <v>3</v>
      </c>
      <c r="Z10" s="117">
        <f t="shared" ref="Z10:Z27" si="6">Y10/X10*100</f>
        <v>33.333333333333329</v>
      </c>
      <c r="AA10" s="69"/>
    </row>
    <row r="11" spans="1:27" ht="16.5" customHeight="1" x14ac:dyDescent="0.25">
      <c r="A11" s="63" t="s">
        <v>45</v>
      </c>
      <c r="B11" s="64">
        <v>31</v>
      </c>
      <c r="C11" s="64">
        <v>26</v>
      </c>
      <c r="D11" s="61">
        <f t="shared" si="0"/>
        <v>83.870967741935488</v>
      </c>
      <c r="E11" s="65">
        <v>23</v>
      </c>
      <c r="F11" s="66">
        <v>25</v>
      </c>
      <c r="G11" s="116">
        <f t="shared" si="1"/>
        <v>108.69565217391303</v>
      </c>
      <c r="H11" s="67">
        <v>6</v>
      </c>
      <c r="I11" s="67">
        <v>3</v>
      </c>
      <c r="J11" s="116">
        <f t="shared" si="2"/>
        <v>50</v>
      </c>
      <c r="K11" s="66">
        <v>0</v>
      </c>
      <c r="L11" s="66">
        <v>0</v>
      </c>
      <c r="M11" s="116" t="s">
        <v>65</v>
      </c>
      <c r="N11" s="67">
        <v>0</v>
      </c>
      <c r="O11" s="67">
        <v>0</v>
      </c>
      <c r="P11" s="116" t="s">
        <v>65</v>
      </c>
      <c r="Q11" s="65">
        <v>23</v>
      </c>
      <c r="R11" s="67">
        <v>25</v>
      </c>
      <c r="S11" s="116">
        <f t="shared" si="4"/>
        <v>108.69565217391303</v>
      </c>
      <c r="T11" s="67">
        <v>7</v>
      </c>
      <c r="U11" s="66">
        <v>10</v>
      </c>
      <c r="V11" s="68">
        <v>7</v>
      </c>
      <c r="W11" s="116">
        <f t="shared" si="5"/>
        <v>70</v>
      </c>
      <c r="X11" s="66">
        <v>10</v>
      </c>
      <c r="Y11" s="66">
        <v>5</v>
      </c>
      <c r="Z11" s="117">
        <f t="shared" si="6"/>
        <v>50</v>
      </c>
      <c r="AA11" s="69"/>
    </row>
    <row r="12" spans="1:27" ht="16.5" customHeight="1" x14ac:dyDescent="0.25">
      <c r="A12" s="63" t="s">
        <v>46</v>
      </c>
      <c r="B12" s="64">
        <v>29</v>
      </c>
      <c r="C12" s="64">
        <v>23</v>
      </c>
      <c r="D12" s="61">
        <f t="shared" si="0"/>
        <v>79.310344827586206</v>
      </c>
      <c r="E12" s="65">
        <v>25</v>
      </c>
      <c r="F12" s="66">
        <v>17</v>
      </c>
      <c r="G12" s="116">
        <f t="shared" si="1"/>
        <v>68</v>
      </c>
      <c r="H12" s="67">
        <v>5</v>
      </c>
      <c r="I12" s="67">
        <v>2</v>
      </c>
      <c r="J12" s="116">
        <f t="shared" si="2"/>
        <v>40</v>
      </c>
      <c r="K12" s="66">
        <v>0</v>
      </c>
      <c r="L12" s="66">
        <v>0</v>
      </c>
      <c r="M12" s="116" t="s">
        <v>65</v>
      </c>
      <c r="N12" s="67">
        <v>0</v>
      </c>
      <c r="O12" s="67">
        <v>1</v>
      </c>
      <c r="P12" s="116" t="s">
        <v>65</v>
      </c>
      <c r="Q12" s="65">
        <v>24</v>
      </c>
      <c r="R12" s="67">
        <v>17</v>
      </c>
      <c r="S12" s="116">
        <f t="shared" si="4"/>
        <v>70.833333333333343</v>
      </c>
      <c r="T12" s="67">
        <v>6</v>
      </c>
      <c r="U12" s="66">
        <v>9</v>
      </c>
      <c r="V12" s="68">
        <v>6</v>
      </c>
      <c r="W12" s="116">
        <f t="shared" si="5"/>
        <v>66.666666666666657</v>
      </c>
      <c r="X12" s="66">
        <v>9</v>
      </c>
      <c r="Y12" s="66">
        <v>6</v>
      </c>
      <c r="Z12" s="117">
        <f t="shared" si="6"/>
        <v>66.666666666666657</v>
      </c>
      <c r="AA12" s="69"/>
    </row>
    <row r="13" spans="1:27" ht="16.5" customHeight="1" x14ac:dyDescent="0.25">
      <c r="A13" s="63" t="s">
        <v>47</v>
      </c>
      <c r="B13" s="64">
        <v>50</v>
      </c>
      <c r="C13" s="64">
        <v>44</v>
      </c>
      <c r="D13" s="61">
        <f t="shared" si="0"/>
        <v>88</v>
      </c>
      <c r="E13" s="65">
        <v>45</v>
      </c>
      <c r="F13" s="66">
        <v>41</v>
      </c>
      <c r="G13" s="116">
        <f t="shared" si="1"/>
        <v>91.111111111111114</v>
      </c>
      <c r="H13" s="67">
        <v>5</v>
      </c>
      <c r="I13" s="67">
        <v>9</v>
      </c>
      <c r="J13" s="116">
        <f t="shared" si="2"/>
        <v>180</v>
      </c>
      <c r="K13" s="66">
        <v>1</v>
      </c>
      <c r="L13" s="66">
        <v>2</v>
      </c>
      <c r="M13" s="116">
        <f t="shared" si="3"/>
        <v>200</v>
      </c>
      <c r="N13" s="67">
        <v>1</v>
      </c>
      <c r="O13" s="67">
        <v>0</v>
      </c>
      <c r="P13" s="116">
        <f t="shared" ref="P13:P26" si="7">O13/N13*100</f>
        <v>0</v>
      </c>
      <c r="Q13" s="65">
        <v>42</v>
      </c>
      <c r="R13" s="67">
        <v>40</v>
      </c>
      <c r="S13" s="116">
        <f t="shared" si="4"/>
        <v>95.238095238095227</v>
      </c>
      <c r="T13" s="67">
        <v>15</v>
      </c>
      <c r="U13" s="66">
        <v>9</v>
      </c>
      <c r="V13" s="68">
        <v>15</v>
      </c>
      <c r="W13" s="116">
        <f t="shared" si="5"/>
        <v>166.66666666666669</v>
      </c>
      <c r="X13" s="66">
        <v>9</v>
      </c>
      <c r="Y13" s="66">
        <v>15</v>
      </c>
      <c r="Z13" s="117">
        <f t="shared" si="6"/>
        <v>166.66666666666669</v>
      </c>
      <c r="AA13" s="69"/>
    </row>
    <row r="14" spans="1:27" ht="16.5" customHeight="1" x14ac:dyDescent="0.25">
      <c r="A14" s="63" t="s">
        <v>48</v>
      </c>
      <c r="B14" s="64">
        <v>11</v>
      </c>
      <c r="C14" s="64">
        <v>10</v>
      </c>
      <c r="D14" s="61">
        <f t="shared" si="0"/>
        <v>90.909090909090907</v>
      </c>
      <c r="E14" s="65">
        <v>10</v>
      </c>
      <c r="F14" s="66">
        <v>8</v>
      </c>
      <c r="G14" s="116">
        <f t="shared" si="1"/>
        <v>80</v>
      </c>
      <c r="H14" s="67">
        <v>4</v>
      </c>
      <c r="I14" s="67">
        <v>0</v>
      </c>
      <c r="J14" s="116">
        <f t="shared" si="2"/>
        <v>0</v>
      </c>
      <c r="K14" s="66">
        <v>0</v>
      </c>
      <c r="L14" s="66">
        <v>0</v>
      </c>
      <c r="M14" s="116" t="s">
        <v>65</v>
      </c>
      <c r="N14" s="67">
        <v>1</v>
      </c>
      <c r="O14" s="67">
        <v>0</v>
      </c>
      <c r="P14" s="116">
        <f t="shared" si="7"/>
        <v>0</v>
      </c>
      <c r="Q14" s="65">
        <v>10</v>
      </c>
      <c r="R14" s="67">
        <v>8</v>
      </c>
      <c r="S14" s="116">
        <f t="shared" si="4"/>
        <v>80</v>
      </c>
      <c r="T14" s="67">
        <v>4</v>
      </c>
      <c r="U14" s="66">
        <v>1</v>
      </c>
      <c r="V14" s="68">
        <v>4</v>
      </c>
      <c r="W14" s="116">
        <f t="shared" si="5"/>
        <v>400</v>
      </c>
      <c r="X14" s="66">
        <v>1</v>
      </c>
      <c r="Y14" s="66">
        <v>4</v>
      </c>
      <c r="Z14" s="117">
        <f t="shared" si="6"/>
        <v>400</v>
      </c>
      <c r="AA14" s="69"/>
    </row>
    <row r="15" spans="1:27" ht="16.5" customHeight="1" x14ac:dyDescent="0.25">
      <c r="A15" s="63" t="s">
        <v>49</v>
      </c>
      <c r="B15" s="64">
        <v>40</v>
      </c>
      <c r="C15" s="64">
        <v>48</v>
      </c>
      <c r="D15" s="61">
        <f t="shared" si="0"/>
        <v>120</v>
      </c>
      <c r="E15" s="65">
        <v>38</v>
      </c>
      <c r="F15" s="66">
        <v>46</v>
      </c>
      <c r="G15" s="116">
        <f t="shared" si="1"/>
        <v>121.05263157894737</v>
      </c>
      <c r="H15" s="67">
        <v>10</v>
      </c>
      <c r="I15" s="67">
        <v>18</v>
      </c>
      <c r="J15" s="116">
        <f t="shared" si="2"/>
        <v>180</v>
      </c>
      <c r="K15" s="66">
        <v>1</v>
      </c>
      <c r="L15" s="66">
        <v>1</v>
      </c>
      <c r="M15" s="116">
        <f t="shared" si="3"/>
        <v>100</v>
      </c>
      <c r="N15" s="67">
        <v>0</v>
      </c>
      <c r="O15" s="67">
        <v>1</v>
      </c>
      <c r="P15" s="116" t="s">
        <v>65</v>
      </c>
      <c r="Q15" s="65">
        <v>38</v>
      </c>
      <c r="R15" s="67">
        <v>45</v>
      </c>
      <c r="S15" s="116">
        <f t="shared" si="4"/>
        <v>118.42105263157893</v>
      </c>
      <c r="T15" s="67">
        <v>10</v>
      </c>
      <c r="U15" s="66">
        <v>22</v>
      </c>
      <c r="V15" s="68">
        <v>10</v>
      </c>
      <c r="W15" s="116">
        <f t="shared" si="5"/>
        <v>45.454545454545453</v>
      </c>
      <c r="X15" s="66">
        <v>20</v>
      </c>
      <c r="Y15" s="66">
        <v>10</v>
      </c>
      <c r="Z15" s="117">
        <f t="shared" si="6"/>
        <v>50</v>
      </c>
      <c r="AA15" s="69"/>
    </row>
    <row r="16" spans="1:27" ht="16.5" customHeight="1" x14ac:dyDescent="0.25">
      <c r="A16" s="63" t="s">
        <v>50</v>
      </c>
      <c r="B16" s="64">
        <v>20</v>
      </c>
      <c r="C16" s="64">
        <v>21</v>
      </c>
      <c r="D16" s="61">
        <f t="shared" si="0"/>
        <v>105</v>
      </c>
      <c r="E16" s="65">
        <v>20</v>
      </c>
      <c r="F16" s="66">
        <v>21</v>
      </c>
      <c r="G16" s="116">
        <f t="shared" si="1"/>
        <v>105</v>
      </c>
      <c r="H16" s="67">
        <v>1</v>
      </c>
      <c r="I16" s="67">
        <v>1</v>
      </c>
      <c r="J16" s="116">
        <f t="shared" si="2"/>
        <v>100</v>
      </c>
      <c r="K16" s="66">
        <v>0</v>
      </c>
      <c r="L16" s="66">
        <v>0</v>
      </c>
      <c r="M16" s="116" t="s">
        <v>65</v>
      </c>
      <c r="N16" s="67">
        <v>0</v>
      </c>
      <c r="O16" s="67">
        <v>1</v>
      </c>
      <c r="P16" s="116" t="s">
        <v>65</v>
      </c>
      <c r="Q16" s="65">
        <v>19</v>
      </c>
      <c r="R16" s="67">
        <v>21</v>
      </c>
      <c r="S16" s="116">
        <f t="shared" si="4"/>
        <v>110.5263157894737</v>
      </c>
      <c r="T16" s="67">
        <v>3</v>
      </c>
      <c r="U16" s="66">
        <v>10</v>
      </c>
      <c r="V16" s="68">
        <v>3</v>
      </c>
      <c r="W16" s="116">
        <f t="shared" si="5"/>
        <v>30</v>
      </c>
      <c r="X16" s="66">
        <v>10</v>
      </c>
      <c r="Y16" s="66">
        <v>3</v>
      </c>
      <c r="Z16" s="117">
        <f t="shared" si="6"/>
        <v>30</v>
      </c>
      <c r="AA16" s="69"/>
    </row>
    <row r="17" spans="1:27" ht="16.5" customHeight="1" x14ac:dyDescent="0.25">
      <c r="A17" s="63" t="s">
        <v>51</v>
      </c>
      <c r="B17" s="64">
        <v>38</v>
      </c>
      <c r="C17" s="64">
        <v>35</v>
      </c>
      <c r="D17" s="61">
        <f t="shared" si="0"/>
        <v>92.10526315789474</v>
      </c>
      <c r="E17" s="65">
        <v>36</v>
      </c>
      <c r="F17" s="66">
        <v>33</v>
      </c>
      <c r="G17" s="116">
        <f t="shared" si="1"/>
        <v>91.666666666666657</v>
      </c>
      <c r="H17" s="67">
        <v>9</v>
      </c>
      <c r="I17" s="67">
        <v>10</v>
      </c>
      <c r="J17" s="116">
        <f t="shared" si="2"/>
        <v>111.11111111111111</v>
      </c>
      <c r="K17" s="66">
        <v>3</v>
      </c>
      <c r="L17" s="66">
        <v>4</v>
      </c>
      <c r="M17" s="116">
        <f t="shared" si="3"/>
        <v>133.33333333333331</v>
      </c>
      <c r="N17" s="67">
        <v>0</v>
      </c>
      <c r="O17" s="67">
        <v>0</v>
      </c>
      <c r="P17" s="116" t="s">
        <v>65</v>
      </c>
      <c r="Q17" s="65">
        <v>35</v>
      </c>
      <c r="R17" s="67">
        <v>31</v>
      </c>
      <c r="S17" s="116">
        <f t="shared" si="4"/>
        <v>88.571428571428569</v>
      </c>
      <c r="T17" s="67">
        <v>4</v>
      </c>
      <c r="U17" s="66">
        <v>16</v>
      </c>
      <c r="V17" s="68">
        <v>4</v>
      </c>
      <c r="W17" s="116">
        <f t="shared" si="5"/>
        <v>25</v>
      </c>
      <c r="X17" s="66">
        <v>13</v>
      </c>
      <c r="Y17" s="66">
        <v>4</v>
      </c>
      <c r="Z17" s="117">
        <f t="shared" si="6"/>
        <v>30.76923076923077</v>
      </c>
      <c r="AA17" s="69"/>
    </row>
    <row r="18" spans="1:27" ht="16.5" customHeight="1" x14ac:dyDescent="0.25">
      <c r="A18" s="63" t="s">
        <v>52</v>
      </c>
      <c r="B18" s="64">
        <v>39</v>
      </c>
      <c r="C18" s="64">
        <v>39</v>
      </c>
      <c r="D18" s="61">
        <f t="shared" si="0"/>
        <v>100</v>
      </c>
      <c r="E18" s="65">
        <v>32</v>
      </c>
      <c r="F18" s="66">
        <v>32</v>
      </c>
      <c r="G18" s="116">
        <f t="shared" si="1"/>
        <v>100</v>
      </c>
      <c r="H18" s="67">
        <v>8</v>
      </c>
      <c r="I18" s="67">
        <v>3</v>
      </c>
      <c r="J18" s="116">
        <f t="shared" si="2"/>
        <v>37.5</v>
      </c>
      <c r="K18" s="66">
        <v>0</v>
      </c>
      <c r="L18" s="66">
        <v>1</v>
      </c>
      <c r="M18" s="116" t="s">
        <v>65</v>
      </c>
      <c r="N18" s="67">
        <v>2</v>
      </c>
      <c r="O18" s="67">
        <v>0</v>
      </c>
      <c r="P18" s="116">
        <f t="shared" si="7"/>
        <v>0</v>
      </c>
      <c r="Q18" s="65">
        <v>28</v>
      </c>
      <c r="R18" s="67">
        <v>31</v>
      </c>
      <c r="S18" s="116">
        <f t="shared" si="4"/>
        <v>110.71428571428572</v>
      </c>
      <c r="T18" s="67">
        <v>10</v>
      </c>
      <c r="U18" s="66">
        <v>11</v>
      </c>
      <c r="V18" s="68">
        <v>10</v>
      </c>
      <c r="W18" s="116">
        <f t="shared" si="5"/>
        <v>90.909090909090907</v>
      </c>
      <c r="X18" s="66">
        <v>10</v>
      </c>
      <c r="Y18" s="66">
        <v>9</v>
      </c>
      <c r="Z18" s="117">
        <f t="shared" si="6"/>
        <v>90</v>
      </c>
      <c r="AA18" s="69"/>
    </row>
    <row r="19" spans="1:27" ht="16.5" customHeight="1" x14ac:dyDescent="0.25">
      <c r="A19" s="63" t="s">
        <v>53</v>
      </c>
      <c r="B19" s="64">
        <v>64</v>
      </c>
      <c r="C19" s="64">
        <v>40</v>
      </c>
      <c r="D19" s="61">
        <f t="shared" si="0"/>
        <v>62.5</v>
      </c>
      <c r="E19" s="65">
        <v>59</v>
      </c>
      <c r="F19" s="66">
        <v>36</v>
      </c>
      <c r="G19" s="116">
        <f t="shared" si="1"/>
        <v>61.016949152542374</v>
      </c>
      <c r="H19" s="67">
        <v>16</v>
      </c>
      <c r="I19" s="67">
        <v>5</v>
      </c>
      <c r="J19" s="116">
        <f t="shared" si="2"/>
        <v>31.25</v>
      </c>
      <c r="K19" s="66">
        <v>1</v>
      </c>
      <c r="L19" s="66">
        <v>3</v>
      </c>
      <c r="M19" s="116">
        <f t="shared" si="3"/>
        <v>300</v>
      </c>
      <c r="N19" s="67">
        <v>1</v>
      </c>
      <c r="O19" s="67">
        <v>1</v>
      </c>
      <c r="P19" s="116">
        <f t="shared" si="7"/>
        <v>100</v>
      </c>
      <c r="Q19" s="65">
        <v>56</v>
      </c>
      <c r="R19" s="67">
        <v>34</v>
      </c>
      <c r="S19" s="116">
        <f t="shared" si="4"/>
        <v>60.714285714285708</v>
      </c>
      <c r="T19" s="67">
        <v>10</v>
      </c>
      <c r="U19" s="66">
        <v>15</v>
      </c>
      <c r="V19" s="68">
        <v>10</v>
      </c>
      <c r="W19" s="116">
        <f t="shared" si="5"/>
        <v>66.666666666666657</v>
      </c>
      <c r="X19" s="66">
        <v>15</v>
      </c>
      <c r="Y19" s="66">
        <v>8</v>
      </c>
      <c r="Z19" s="117">
        <f t="shared" si="6"/>
        <v>53.333333333333336</v>
      </c>
      <c r="AA19" s="69"/>
    </row>
    <row r="20" spans="1:27" ht="16.5" customHeight="1" x14ac:dyDescent="0.25">
      <c r="A20" s="63" t="s">
        <v>54</v>
      </c>
      <c r="B20" s="64">
        <v>22</v>
      </c>
      <c r="C20" s="64">
        <v>13</v>
      </c>
      <c r="D20" s="61">
        <f t="shared" si="0"/>
        <v>59.090909090909093</v>
      </c>
      <c r="E20" s="65">
        <v>22</v>
      </c>
      <c r="F20" s="66">
        <v>13</v>
      </c>
      <c r="G20" s="116">
        <f t="shared" si="1"/>
        <v>59.090909090909093</v>
      </c>
      <c r="H20" s="67">
        <v>9</v>
      </c>
      <c r="I20" s="67">
        <v>3</v>
      </c>
      <c r="J20" s="116">
        <f t="shared" si="2"/>
        <v>33.333333333333329</v>
      </c>
      <c r="K20" s="66">
        <v>0</v>
      </c>
      <c r="L20" s="66">
        <v>0</v>
      </c>
      <c r="M20" s="116" t="s">
        <v>65</v>
      </c>
      <c r="N20" s="67">
        <v>2</v>
      </c>
      <c r="O20" s="67">
        <v>0</v>
      </c>
      <c r="P20" s="116">
        <f t="shared" si="7"/>
        <v>0</v>
      </c>
      <c r="Q20" s="65">
        <v>22</v>
      </c>
      <c r="R20" s="67">
        <v>12</v>
      </c>
      <c r="S20" s="116">
        <f t="shared" si="4"/>
        <v>54.54545454545454</v>
      </c>
      <c r="T20" s="67">
        <v>1</v>
      </c>
      <c r="U20" s="66">
        <v>3</v>
      </c>
      <c r="V20" s="68">
        <v>1</v>
      </c>
      <c r="W20" s="116">
        <f t="shared" si="5"/>
        <v>33.333333333333329</v>
      </c>
      <c r="X20" s="66">
        <v>3</v>
      </c>
      <c r="Y20" s="66">
        <v>1</v>
      </c>
      <c r="Z20" s="117">
        <f t="shared" si="6"/>
        <v>33.333333333333329</v>
      </c>
      <c r="AA20" s="69"/>
    </row>
    <row r="21" spans="1:27" ht="16.5" customHeight="1" x14ac:dyDescent="0.25">
      <c r="A21" s="63" t="s">
        <v>55</v>
      </c>
      <c r="B21" s="64">
        <v>15</v>
      </c>
      <c r="C21" s="64">
        <v>18</v>
      </c>
      <c r="D21" s="61">
        <f t="shared" si="0"/>
        <v>120</v>
      </c>
      <c r="E21" s="65">
        <v>15</v>
      </c>
      <c r="F21" s="66">
        <v>18</v>
      </c>
      <c r="G21" s="116">
        <f t="shared" si="1"/>
        <v>120</v>
      </c>
      <c r="H21" s="67">
        <v>6</v>
      </c>
      <c r="I21" s="67">
        <v>7</v>
      </c>
      <c r="J21" s="116">
        <f t="shared" si="2"/>
        <v>116.66666666666667</v>
      </c>
      <c r="K21" s="66">
        <v>0</v>
      </c>
      <c r="L21" s="66">
        <v>2</v>
      </c>
      <c r="M21" s="116" t="s">
        <v>65</v>
      </c>
      <c r="N21" s="67">
        <v>3</v>
      </c>
      <c r="O21" s="67">
        <v>0</v>
      </c>
      <c r="P21" s="116">
        <f t="shared" si="7"/>
        <v>0</v>
      </c>
      <c r="Q21" s="65">
        <v>15</v>
      </c>
      <c r="R21" s="67">
        <v>18</v>
      </c>
      <c r="S21" s="116">
        <f t="shared" si="4"/>
        <v>120</v>
      </c>
      <c r="T21" s="67">
        <v>2</v>
      </c>
      <c r="U21" s="66">
        <v>5</v>
      </c>
      <c r="V21" s="68">
        <v>2</v>
      </c>
      <c r="W21" s="116">
        <f t="shared" si="5"/>
        <v>40</v>
      </c>
      <c r="X21" s="66">
        <v>4</v>
      </c>
      <c r="Y21" s="66">
        <v>1</v>
      </c>
      <c r="Z21" s="117">
        <f t="shared" si="6"/>
        <v>25</v>
      </c>
      <c r="AA21" s="69"/>
    </row>
    <row r="22" spans="1:27" ht="16.5" customHeight="1" x14ac:dyDescent="0.25">
      <c r="A22" s="63" t="s">
        <v>56</v>
      </c>
      <c r="B22" s="64">
        <v>46</v>
      </c>
      <c r="C22" s="64">
        <v>58</v>
      </c>
      <c r="D22" s="61">
        <f t="shared" si="0"/>
        <v>126.08695652173914</v>
      </c>
      <c r="E22" s="65">
        <v>45</v>
      </c>
      <c r="F22" s="66">
        <v>57</v>
      </c>
      <c r="G22" s="116">
        <f t="shared" si="1"/>
        <v>126.66666666666666</v>
      </c>
      <c r="H22" s="67">
        <v>5</v>
      </c>
      <c r="I22" s="67">
        <v>15</v>
      </c>
      <c r="J22" s="116">
        <f t="shared" si="2"/>
        <v>300</v>
      </c>
      <c r="K22" s="66">
        <v>2</v>
      </c>
      <c r="L22" s="66">
        <v>2</v>
      </c>
      <c r="M22" s="116">
        <f t="shared" si="3"/>
        <v>100</v>
      </c>
      <c r="N22" s="67">
        <v>3</v>
      </c>
      <c r="O22" s="67">
        <v>5</v>
      </c>
      <c r="P22" s="116">
        <f t="shared" si="7"/>
        <v>166.66666666666669</v>
      </c>
      <c r="Q22" s="65">
        <v>41</v>
      </c>
      <c r="R22" s="67">
        <v>55</v>
      </c>
      <c r="S22" s="116">
        <f t="shared" si="4"/>
        <v>134.14634146341464</v>
      </c>
      <c r="T22" s="67">
        <v>22</v>
      </c>
      <c r="U22" s="66">
        <v>20</v>
      </c>
      <c r="V22" s="68">
        <v>22</v>
      </c>
      <c r="W22" s="116">
        <f t="shared" si="5"/>
        <v>110.00000000000001</v>
      </c>
      <c r="X22" s="66">
        <v>19</v>
      </c>
      <c r="Y22" s="66">
        <v>18</v>
      </c>
      <c r="Z22" s="117">
        <f t="shared" si="6"/>
        <v>94.73684210526315</v>
      </c>
      <c r="AA22" s="69"/>
    </row>
    <row r="23" spans="1:27" ht="16.5" customHeight="1" x14ac:dyDescent="0.25">
      <c r="A23" s="63" t="s">
        <v>57</v>
      </c>
      <c r="B23" s="64">
        <v>32</v>
      </c>
      <c r="C23" s="64">
        <v>29</v>
      </c>
      <c r="D23" s="61">
        <f t="shared" si="0"/>
        <v>90.625</v>
      </c>
      <c r="E23" s="65">
        <v>32</v>
      </c>
      <c r="F23" s="66">
        <v>29</v>
      </c>
      <c r="G23" s="116">
        <f t="shared" si="1"/>
        <v>90.625</v>
      </c>
      <c r="H23" s="67">
        <v>4</v>
      </c>
      <c r="I23" s="67">
        <v>8</v>
      </c>
      <c r="J23" s="116">
        <f t="shared" si="2"/>
        <v>200</v>
      </c>
      <c r="K23" s="66">
        <v>0</v>
      </c>
      <c r="L23" s="66">
        <v>0</v>
      </c>
      <c r="M23" s="116" t="s">
        <v>65</v>
      </c>
      <c r="N23" s="67">
        <v>0</v>
      </c>
      <c r="O23" s="67">
        <v>1</v>
      </c>
      <c r="P23" s="116" t="s">
        <v>65</v>
      </c>
      <c r="Q23" s="65">
        <v>31</v>
      </c>
      <c r="R23" s="67">
        <v>29</v>
      </c>
      <c r="S23" s="116">
        <f t="shared" si="4"/>
        <v>93.548387096774192</v>
      </c>
      <c r="T23" s="67">
        <v>7</v>
      </c>
      <c r="U23" s="66">
        <v>15</v>
      </c>
      <c r="V23" s="68">
        <v>7</v>
      </c>
      <c r="W23" s="116">
        <f t="shared" si="5"/>
        <v>46.666666666666664</v>
      </c>
      <c r="X23" s="66">
        <v>15</v>
      </c>
      <c r="Y23" s="66">
        <v>7</v>
      </c>
      <c r="Z23" s="117">
        <f t="shared" si="6"/>
        <v>46.666666666666664</v>
      </c>
      <c r="AA23" s="69"/>
    </row>
    <row r="24" spans="1:27" ht="16.5" customHeight="1" x14ac:dyDescent="0.25">
      <c r="A24" s="63" t="s">
        <v>58</v>
      </c>
      <c r="B24" s="64">
        <v>129</v>
      </c>
      <c r="C24" s="64">
        <v>169</v>
      </c>
      <c r="D24" s="61">
        <f t="shared" si="0"/>
        <v>131.00775193798449</v>
      </c>
      <c r="E24" s="65">
        <v>127</v>
      </c>
      <c r="F24" s="66">
        <v>167</v>
      </c>
      <c r="G24" s="116">
        <f t="shared" si="1"/>
        <v>131.49606299212599</v>
      </c>
      <c r="H24" s="67">
        <v>26</v>
      </c>
      <c r="I24" s="67">
        <v>44</v>
      </c>
      <c r="J24" s="116">
        <f t="shared" si="2"/>
        <v>169.23076923076923</v>
      </c>
      <c r="K24" s="66">
        <v>1</v>
      </c>
      <c r="L24" s="66">
        <v>0</v>
      </c>
      <c r="M24" s="116">
        <f t="shared" si="3"/>
        <v>0</v>
      </c>
      <c r="N24" s="67">
        <v>2</v>
      </c>
      <c r="O24" s="67">
        <v>3</v>
      </c>
      <c r="P24" s="116">
        <f t="shared" si="7"/>
        <v>150</v>
      </c>
      <c r="Q24" s="65">
        <v>124</v>
      </c>
      <c r="R24" s="67">
        <v>166</v>
      </c>
      <c r="S24" s="116">
        <f t="shared" si="4"/>
        <v>133.87096774193549</v>
      </c>
      <c r="T24" s="67">
        <v>44</v>
      </c>
      <c r="U24" s="66">
        <v>51</v>
      </c>
      <c r="V24" s="68">
        <v>43</v>
      </c>
      <c r="W24" s="116">
        <f t="shared" si="5"/>
        <v>84.313725490196077</v>
      </c>
      <c r="X24" s="66">
        <v>48</v>
      </c>
      <c r="Y24" s="66">
        <v>43</v>
      </c>
      <c r="Z24" s="117">
        <f t="shared" si="6"/>
        <v>89.583333333333343</v>
      </c>
      <c r="AA24" s="69"/>
    </row>
    <row r="25" spans="1:27" ht="16.5" customHeight="1" x14ac:dyDescent="0.25">
      <c r="A25" s="63" t="s">
        <v>59</v>
      </c>
      <c r="B25" s="64">
        <v>51</v>
      </c>
      <c r="C25" s="64">
        <v>52</v>
      </c>
      <c r="D25" s="61">
        <f t="shared" si="0"/>
        <v>101.96078431372548</v>
      </c>
      <c r="E25" s="65">
        <v>48</v>
      </c>
      <c r="F25" s="66">
        <v>49</v>
      </c>
      <c r="G25" s="116">
        <f t="shared" si="1"/>
        <v>102.08333333333333</v>
      </c>
      <c r="H25" s="67">
        <v>9</v>
      </c>
      <c r="I25" s="67">
        <v>17</v>
      </c>
      <c r="J25" s="116">
        <f t="shared" si="2"/>
        <v>188.88888888888889</v>
      </c>
      <c r="K25" s="66">
        <v>1</v>
      </c>
      <c r="L25" s="66">
        <v>0</v>
      </c>
      <c r="M25" s="116">
        <f t="shared" si="3"/>
        <v>0</v>
      </c>
      <c r="N25" s="67">
        <v>1</v>
      </c>
      <c r="O25" s="67">
        <v>2</v>
      </c>
      <c r="P25" s="116">
        <f t="shared" si="7"/>
        <v>200</v>
      </c>
      <c r="Q25" s="65">
        <v>42</v>
      </c>
      <c r="R25" s="67">
        <v>48</v>
      </c>
      <c r="S25" s="116">
        <f t="shared" si="4"/>
        <v>114.28571428571428</v>
      </c>
      <c r="T25" s="67">
        <v>14</v>
      </c>
      <c r="U25" s="66">
        <v>20</v>
      </c>
      <c r="V25" s="68">
        <v>14</v>
      </c>
      <c r="W25" s="116">
        <f t="shared" si="5"/>
        <v>70</v>
      </c>
      <c r="X25" s="66">
        <v>19</v>
      </c>
      <c r="Y25" s="66">
        <v>13</v>
      </c>
      <c r="Z25" s="117">
        <f t="shared" si="6"/>
        <v>68.421052631578945</v>
      </c>
      <c r="AA25" s="69"/>
    </row>
    <row r="26" spans="1:27" ht="16.5" customHeight="1" x14ac:dyDescent="0.25">
      <c r="A26" s="63" t="s">
        <v>60</v>
      </c>
      <c r="B26" s="64">
        <v>175</v>
      </c>
      <c r="C26" s="64">
        <v>174</v>
      </c>
      <c r="D26" s="61">
        <f t="shared" si="0"/>
        <v>99.428571428571431</v>
      </c>
      <c r="E26" s="65">
        <v>166</v>
      </c>
      <c r="F26" s="66">
        <v>166</v>
      </c>
      <c r="G26" s="116">
        <f t="shared" si="1"/>
        <v>100</v>
      </c>
      <c r="H26" s="67">
        <v>28</v>
      </c>
      <c r="I26" s="67">
        <v>37</v>
      </c>
      <c r="J26" s="116">
        <f t="shared" si="2"/>
        <v>132.14285714285714</v>
      </c>
      <c r="K26" s="66">
        <v>4</v>
      </c>
      <c r="L26" s="66">
        <v>2</v>
      </c>
      <c r="M26" s="116">
        <f t="shared" si="3"/>
        <v>50</v>
      </c>
      <c r="N26" s="67">
        <v>2</v>
      </c>
      <c r="O26" s="67">
        <v>3</v>
      </c>
      <c r="P26" s="116">
        <f t="shared" si="7"/>
        <v>150</v>
      </c>
      <c r="Q26" s="65">
        <v>153</v>
      </c>
      <c r="R26" s="67">
        <v>164</v>
      </c>
      <c r="S26" s="116">
        <f t="shared" si="4"/>
        <v>107.18954248366013</v>
      </c>
      <c r="T26" s="67">
        <v>51</v>
      </c>
      <c r="U26" s="66">
        <v>56</v>
      </c>
      <c r="V26" s="68">
        <v>51</v>
      </c>
      <c r="W26" s="116">
        <f t="shared" si="5"/>
        <v>91.071428571428569</v>
      </c>
      <c r="X26" s="66">
        <v>52</v>
      </c>
      <c r="Y26" s="66">
        <v>49</v>
      </c>
      <c r="Z26" s="117">
        <f t="shared" si="6"/>
        <v>94.230769230769226</v>
      </c>
      <c r="AA26" s="69"/>
    </row>
    <row r="27" spans="1:27" ht="16.5" customHeight="1" x14ac:dyDescent="0.25">
      <c r="A27" s="63" t="s">
        <v>61</v>
      </c>
      <c r="B27" s="64">
        <v>85</v>
      </c>
      <c r="C27" s="64">
        <v>85</v>
      </c>
      <c r="D27" s="61">
        <f t="shared" si="0"/>
        <v>100</v>
      </c>
      <c r="E27" s="65">
        <v>74</v>
      </c>
      <c r="F27" s="66">
        <v>73</v>
      </c>
      <c r="G27" s="116">
        <f t="shared" si="1"/>
        <v>98.648648648648646</v>
      </c>
      <c r="H27" s="67">
        <v>16</v>
      </c>
      <c r="I27" s="67">
        <v>20</v>
      </c>
      <c r="J27" s="116">
        <f t="shared" si="2"/>
        <v>125</v>
      </c>
      <c r="K27" s="66">
        <v>0</v>
      </c>
      <c r="L27" s="66">
        <v>0</v>
      </c>
      <c r="M27" s="116" t="s">
        <v>65</v>
      </c>
      <c r="N27" s="67">
        <v>0</v>
      </c>
      <c r="O27" s="67">
        <v>2</v>
      </c>
      <c r="P27" s="116" t="s">
        <v>65</v>
      </c>
      <c r="Q27" s="65">
        <v>60</v>
      </c>
      <c r="R27" s="67">
        <v>70</v>
      </c>
      <c r="S27" s="116">
        <f t="shared" si="4"/>
        <v>116.66666666666667</v>
      </c>
      <c r="T27" s="67">
        <v>21</v>
      </c>
      <c r="U27" s="66">
        <v>25</v>
      </c>
      <c r="V27" s="68">
        <v>21</v>
      </c>
      <c r="W27" s="116">
        <f t="shared" si="5"/>
        <v>84</v>
      </c>
      <c r="X27" s="66">
        <v>16</v>
      </c>
      <c r="Y27" s="66">
        <v>13</v>
      </c>
      <c r="Z27" s="117">
        <f t="shared" si="6"/>
        <v>81.25</v>
      </c>
      <c r="AA27" s="69"/>
    </row>
  </sheetData>
  <mergeCells count="12">
    <mergeCell ref="I1:M1"/>
    <mergeCell ref="B2:M2"/>
    <mergeCell ref="A4:A7"/>
    <mergeCell ref="B4:D6"/>
    <mergeCell ref="E4:G6"/>
    <mergeCell ref="H4:J6"/>
    <mergeCell ref="K4:M6"/>
    <mergeCell ref="N4:P6"/>
    <mergeCell ref="Q4:S6"/>
    <mergeCell ref="U4:W6"/>
    <mergeCell ref="X4:Z6"/>
    <mergeCell ref="T4:T6"/>
  </mergeCells>
  <printOptions horizontalCentered="1"/>
  <pageMargins left="0" right="0" top="0" bottom="0" header="0" footer="0"/>
  <pageSetup paperSize="9" scale="94" orientation="landscape" r:id="rId1"/>
  <headerFooter alignWithMargins="0"/>
  <colBreaks count="1" manualBreakCount="1">
    <brk id="13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J11" sqref="J11"/>
    </sheetView>
  </sheetViews>
  <sheetFormatPr defaultColWidth="8" defaultRowHeight="12.75" x14ac:dyDescent="0.2"/>
  <cols>
    <col min="1" max="1" width="60.28515625" style="2" customWidth="1"/>
    <col min="2" max="3" width="16.42578125" style="2" customWidth="1"/>
    <col min="4" max="4" width="13.7109375" style="2" customWidth="1"/>
    <col min="5" max="5" width="13.28515625" style="2" customWidth="1"/>
    <col min="6" max="16384" width="8" style="2"/>
  </cols>
  <sheetData>
    <row r="1" spans="1:9" ht="24" customHeight="1" x14ac:dyDescent="0.2">
      <c r="C1" s="320"/>
      <c r="D1" s="320"/>
      <c r="E1" s="320"/>
    </row>
    <row r="2" spans="1:9" ht="78" customHeight="1" x14ac:dyDescent="0.2">
      <c r="A2" s="247" t="s">
        <v>77</v>
      </c>
      <c r="B2" s="247"/>
      <c r="C2" s="247"/>
      <c r="D2" s="247"/>
      <c r="E2" s="247"/>
    </row>
    <row r="3" spans="1:9" ht="22.5" customHeight="1" x14ac:dyDescent="0.2">
      <c r="A3" s="321" t="s">
        <v>34</v>
      </c>
      <c r="B3" s="321"/>
      <c r="C3" s="321"/>
      <c r="D3" s="321"/>
      <c r="E3" s="321"/>
    </row>
    <row r="4" spans="1:9" s="3" customFormat="1" ht="23.25" customHeight="1" x14ac:dyDescent="0.25">
      <c r="A4" s="252" t="s">
        <v>0</v>
      </c>
      <c r="B4" s="248" t="s">
        <v>125</v>
      </c>
      <c r="C4" s="248" t="s">
        <v>130</v>
      </c>
      <c r="D4" s="284" t="s">
        <v>1</v>
      </c>
      <c r="E4" s="285"/>
    </row>
    <row r="5" spans="1:9" s="3" customFormat="1" ht="30" x14ac:dyDescent="0.25">
      <c r="A5" s="253"/>
      <c r="B5" s="249"/>
      <c r="C5" s="249"/>
      <c r="D5" s="4" t="s">
        <v>2</v>
      </c>
      <c r="E5" s="5" t="s">
        <v>63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24.75" customHeight="1" x14ac:dyDescent="0.25">
      <c r="A7" s="103" t="s">
        <v>66</v>
      </c>
      <c r="B7" s="128">
        <v>116</v>
      </c>
      <c r="C7" s="128">
        <v>104</v>
      </c>
      <c r="D7" s="19">
        <f>C7/B7*100</f>
        <v>89.65517241379311</v>
      </c>
      <c r="E7" s="124">
        <f t="shared" ref="E7:E12" si="0">C7-B7</f>
        <v>-12</v>
      </c>
      <c r="I7" s="11"/>
    </row>
    <row r="8" spans="1:9" s="3" customFormat="1" ht="24.75" customHeight="1" x14ac:dyDescent="0.25">
      <c r="A8" s="103" t="s">
        <v>38</v>
      </c>
      <c r="B8" s="128">
        <v>98</v>
      </c>
      <c r="C8" s="128">
        <v>85</v>
      </c>
      <c r="D8" s="19">
        <f t="shared" ref="D8:D12" si="1">C8/B8*100</f>
        <v>86.734693877551024</v>
      </c>
      <c r="E8" s="124">
        <f t="shared" si="0"/>
        <v>-13</v>
      </c>
      <c r="I8" s="11"/>
    </row>
    <row r="9" spans="1:9" s="3" customFormat="1" ht="45.75" customHeight="1" x14ac:dyDescent="0.25">
      <c r="A9" s="104" t="s">
        <v>67</v>
      </c>
      <c r="B9" s="128">
        <v>30</v>
      </c>
      <c r="C9" s="128">
        <v>27</v>
      </c>
      <c r="D9" s="19">
        <f t="shared" si="1"/>
        <v>90</v>
      </c>
      <c r="E9" s="124">
        <f t="shared" si="0"/>
        <v>-3</v>
      </c>
      <c r="I9" s="11"/>
    </row>
    <row r="10" spans="1:9" s="3" customFormat="1" ht="28.5" customHeight="1" x14ac:dyDescent="0.25">
      <c r="A10" s="103" t="s">
        <v>40</v>
      </c>
      <c r="B10" s="128">
        <v>3</v>
      </c>
      <c r="C10" s="128">
        <v>3</v>
      </c>
      <c r="D10" s="19">
        <f t="shared" si="1"/>
        <v>100</v>
      </c>
      <c r="E10" s="124">
        <f t="shared" si="0"/>
        <v>0</v>
      </c>
      <c r="I10" s="11"/>
    </row>
    <row r="11" spans="1:9" s="3" customFormat="1" ht="42.75" customHeight="1" x14ac:dyDescent="0.25">
      <c r="A11" s="103" t="s">
        <v>31</v>
      </c>
      <c r="B11" s="128">
        <v>5</v>
      </c>
      <c r="C11" s="128">
        <v>2</v>
      </c>
      <c r="D11" s="19">
        <f t="shared" si="1"/>
        <v>40</v>
      </c>
      <c r="E11" s="124">
        <f t="shared" si="0"/>
        <v>-3</v>
      </c>
      <c r="I11" s="11"/>
    </row>
    <row r="12" spans="1:9" s="3" customFormat="1" ht="46.5" customHeight="1" x14ac:dyDescent="0.25">
      <c r="A12" s="103" t="s">
        <v>42</v>
      </c>
      <c r="B12" s="129">
        <v>93</v>
      </c>
      <c r="C12" s="129">
        <v>84</v>
      </c>
      <c r="D12" s="143">
        <f t="shared" si="1"/>
        <v>90.322580645161281</v>
      </c>
      <c r="E12" s="124">
        <f t="shared" si="0"/>
        <v>-9</v>
      </c>
      <c r="I12" s="11"/>
    </row>
    <row r="13" spans="1:9" s="3" customFormat="1" ht="12.75" customHeight="1" x14ac:dyDescent="0.25">
      <c r="A13" s="254" t="s">
        <v>4</v>
      </c>
      <c r="B13" s="255"/>
      <c r="C13" s="255"/>
      <c r="D13" s="255"/>
      <c r="E13" s="255"/>
      <c r="I13" s="11"/>
    </row>
    <row r="14" spans="1:9" s="3" customFormat="1" ht="18" customHeight="1" x14ac:dyDescent="0.25">
      <c r="A14" s="256"/>
      <c r="B14" s="257"/>
      <c r="C14" s="257"/>
      <c r="D14" s="257"/>
      <c r="E14" s="257"/>
      <c r="I14" s="11"/>
    </row>
    <row r="15" spans="1:9" s="3" customFormat="1" ht="20.25" customHeight="1" x14ac:dyDescent="0.25">
      <c r="A15" s="252" t="s">
        <v>0</v>
      </c>
      <c r="B15" s="258" t="s">
        <v>134</v>
      </c>
      <c r="C15" s="258" t="s">
        <v>133</v>
      </c>
      <c r="D15" s="284" t="s">
        <v>1</v>
      </c>
      <c r="E15" s="285"/>
      <c r="I15" s="11"/>
    </row>
    <row r="16" spans="1:9" ht="31.5" customHeight="1" x14ac:dyDescent="0.2">
      <c r="A16" s="253"/>
      <c r="B16" s="258"/>
      <c r="C16" s="258"/>
      <c r="D16" s="20" t="s">
        <v>2</v>
      </c>
      <c r="E16" s="5" t="s">
        <v>68</v>
      </c>
      <c r="I16" s="11"/>
    </row>
    <row r="17" spans="1:9" ht="24" customHeight="1" x14ac:dyDescent="0.2">
      <c r="A17" s="103" t="s">
        <v>119</v>
      </c>
      <c r="B17" s="129" t="s">
        <v>117</v>
      </c>
      <c r="C17" s="129">
        <v>16</v>
      </c>
      <c r="D17" s="19" t="s">
        <v>117</v>
      </c>
      <c r="E17" s="125" t="s">
        <v>117</v>
      </c>
      <c r="I17" s="11"/>
    </row>
    <row r="18" spans="1:9" ht="21.75" customHeight="1" x14ac:dyDescent="0.2">
      <c r="A18" s="1" t="s">
        <v>38</v>
      </c>
      <c r="B18" s="129">
        <v>39</v>
      </c>
      <c r="C18" s="129">
        <v>15</v>
      </c>
      <c r="D18" s="19">
        <f t="shared" ref="D18:D19" si="2">C18/B18*100</f>
        <v>38.461538461538467</v>
      </c>
      <c r="E18" s="125">
        <f t="shared" ref="E18:E19" si="3">C18-B18</f>
        <v>-24</v>
      </c>
      <c r="I18" s="11"/>
    </row>
    <row r="19" spans="1:9" ht="25.5" customHeight="1" x14ac:dyDescent="0.2">
      <c r="A19" s="1" t="s">
        <v>41</v>
      </c>
      <c r="B19" s="129">
        <v>35</v>
      </c>
      <c r="C19" s="129">
        <v>10</v>
      </c>
      <c r="D19" s="19">
        <f t="shared" si="2"/>
        <v>28.571428571428569</v>
      </c>
      <c r="E19" s="125">
        <f t="shared" si="3"/>
        <v>-25</v>
      </c>
      <c r="I19" s="11"/>
    </row>
    <row r="20" spans="1:9" ht="53.25" customHeight="1" x14ac:dyDescent="0.2">
      <c r="A20" s="269" t="s">
        <v>118</v>
      </c>
      <c r="B20" s="269"/>
      <c r="C20" s="269"/>
      <c r="D20" s="269"/>
      <c r="E20" s="269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opLeftCell="A4" zoomScale="90" zoomScaleNormal="90" zoomScaleSheetLayoutView="90" workbookViewId="0">
      <selection activeCell="Q13" sqref="Q13"/>
    </sheetView>
  </sheetViews>
  <sheetFormatPr defaultRowHeight="14.25" x14ac:dyDescent="0.2"/>
  <cols>
    <col min="1" max="1" width="22.7109375" style="46" customWidth="1"/>
    <col min="2" max="4" width="9.140625" style="46" customWidth="1"/>
    <col min="5" max="5" width="8.5703125" style="46" customWidth="1"/>
    <col min="6" max="6" width="8.28515625" style="46" customWidth="1"/>
    <col min="7" max="7" width="8" style="46" customWidth="1"/>
    <col min="8" max="8" width="9.7109375" style="46" customWidth="1"/>
    <col min="9" max="9" width="7.140625" style="46" customWidth="1"/>
    <col min="10" max="10" width="8.28515625" style="46" customWidth="1"/>
    <col min="11" max="11" width="8.140625" style="46" customWidth="1"/>
    <col min="12" max="12" width="8.28515625" style="46" customWidth="1"/>
    <col min="13" max="13" width="9.28515625" style="46" customWidth="1"/>
    <col min="14" max="14" width="7.5703125" style="46" customWidth="1"/>
    <col min="15" max="15" width="9.140625" style="46" customWidth="1"/>
    <col min="16" max="16" width="8.140625" style="46" customWidth="1"/>
    <col min="17" max="17" width="8.28515625" style="46" customWidth="1"/>
    <col min="18" max="18" width="8.140625" style="46" customWidth="1"/>
    <col min="19" max="19" width="10" style="46" customWidth="1"/>
    <col min="20" max="20" width="16" style="46" customWidth="1"/>
    <col min="21" max="22" width="8.85546875" style="46" customWidth="1"/>
    <col min="23" max="23" width="8.7109375" style="46" customWidth="1"/>
    <col min="24" max="24" width="8.140625" style="46" customWidth="1"/>
    <col min="25" max="16384" width="9.140625" style="46"/>
  </cols>
  <sheetData>
    <row r="1" spans="1:26" ht="17.25" customHeight="1" x14ac:dyDescent="0.2">
      <c r="I1" s="322"/>
      <c r="J1" s="323"/>
      <c r="K1" s="323"/>
      <c r="L1" s="323"/>
      <c r="M1" s="323"/>
    </row>
    <row r="2" spans="1:26" s="23" customFormat="1" ht="75.75" customHeight="1" x14ac:dyDescent="0.25">
      <c r="A2" s="22"/>
      <c r="B2" s="324" t="s">
        <v>135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22"/>
      <c r="O2" s="22"/>
      <c r="P2" s="22"/>
      <c r="Q2" s="22"/>
      <c r="R2" s="22"/>
      <c r="S2" s="22"/>
      <c r="T2" s="22"/>
      <c r="U2" s="22"/>
      <c r="V2" s="22"/>
      <c r="W2" s="22"/>
      <c r="Z2" s="113" t="s">
        <v>21</v>
      </c>
    </row>
    <row r="3" spans="1:26" s="26" customFormat="1" ht="14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7" t="s">
        <v>5</v>
      </c>
      <c r="N3" s="24"/>
      <c r="O3" s="24"/>
      <c r="P3" s="24"/>
      <c r="Q3" s="25"/>
      <c r="R3" s="25"/>
      <c r="S3" s="25"/>
      <c r="T3" s="25"/>
      <c r="V3" s="25"/>
      <c r="W3" s="27"/>
      <c r="X3" s="27"/>
      <c r="Y3" s="27"/>
      <c r="Z3" s="27" t="s">
        <v>5</v>
      </c>
    </row>
    <row r="4" spans="1:26" s="28" customFormat="1" ht="57.75" customHeight="1" x14ac:dyDescent="0.25">
      <c r="A4" s="281"/>
      <c r="B4" s="259" t="s">
        <v>26</v>
      </c>
      <c r="C4" s="259"/>
      <c r="D4" s="259"/>
      <c r="E4" s="259" t="s">
        <v>7</v>
      </c>
      <c r="F4" s="259"/>
      <c r="G4" s="259"/>
      <c r="H4" s="259" t="s">
        <v>18</v>
      </c>
      <c r="I4" s="259"/>
      <c r="J4" s="259"/>
      <c r="K4" s="259" t="s">
        <v>10</v>
      </c>
      <c r="L4" s="259"/>
      <c r="M4" s="259"/>
      <c r="N4" s="259" t="s">
        <v>11</v>
      </c>
      <c r="O4" s="259"/>
      <c r="P4" s="259"/>
      <c r="Q4" s="263" t="s">
        <v>9</v>
      </c>
      <c r="R4" s="264"/>
      <c r="S4" s="265"/>
      <c r="T4" s="223" t="s">
        <v>27</v>
      </c>
      <c r="U4" s="259" t="s">
        <v>12</v>
      </c>
      <c r="V4" s="259"/>
      <c r="W4" s="259"/>
      <c r="X4" s="259" t="s">
        <v>17</v>
      </c>
      <c r="Y4" s="259"/>
      <c r="Z4" s="259"/>
    </row>
    <row r="5" spans="1:26" s="29" customFormat="1" ht="26.25" customHeight="1" x14ac:dyDescent="0.25">
      <c r="A5" s="282"/>
      <c r="B5" s="369">
        <v>2020</v>
      </c>
      <c r="C5" s="369">
        <v>2021</v>
      </c>
      <c r="D5" s="57" t="s">
        <v>2</v>
      </c>
      <c r="E5" s="369">
        <v>2020</v>
      </c>
      <c r="F5" s="369">
        <v>2021</v>
      </c>
      <c r="G5" s="57" t="s">
        <v>2</v>
      </c>
      <c r="H5" s="369">
        <v>2020</v>
      </c>
      <c r="I5" s="369">
        <v>2021</v>
      </c>
      <c r="J5" s="57" t="s">
        <v>2</v>
      </c>
      <c r="K5" s="369">
        <v>2020</v>
      </c>
      <c r="L5" s="369">
        <v>2021</v>
      </c>
      <c r="M5" s="57" t="s">
        <v>2</v>
      </c>
      <c r="N5" s="369">
        <v>2020</v>
      </c>
      <c r="O5" s="369">
        <v>2021</v>
      </c>
      <c r="P5" s="57" t="s">
        <v>2</v>
      </c>
      <c r="Q5" s="369">
        <v>2020</v>
      </c>
      <c r="R5" s="369">
        <v>2021</v>
      </c>
      <c r="S5" s="57" t="s">
        <v>2</v>
      </c>
      <c r="T5" s="369">
        <v>2021</v>
      </c>
      <c r="U5" s="369">
        <v>2020</v>
      </c>
      <c r="V5" s="369">
        <v>2021</v>
      </c>
      <c r="W5" s="57" t="s">
        <v>2</v>
      </c>
      <c r="X5" s="370">
        <v>2020</v>
      </c>
      <c r="Y5" s="370">
        <v>2021</v>
      </c>
      <c r="Z5" s="57" t="s">
        <v>2</v>
      </c>
    </row>
    <row r="6" spans="1:26" s="32" customFormat="1" ht="11.25" customHeight="1" x14ac:dyDescent="0.25">
      <c r="A6" s="30" t="s">
        <v>3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  <c r="Y6" s="31">
        <v>24</v>
      </c>
      <c r="Z6" s="31">
        <v>25</v>
      </c>
    </row>
    <row r="7" spans="1:26" s="36" customFormat="1" ht="16.5" customHeight="1" x14ac:dyDescent="0.25">
      <c r="A7" s="33" t="s">
        <v>43</v>
      </c>
      <c r="B7" s="224">
        <f>SUM(B8:B25)</f>
        <v>116</v>
      </c>
      <c r="C7" s="224">
        <f>SUM(C8:C25)</f>
        <v>104</v>
      </c>
      <c r="D7" s="34">
        <f>C7/B7*100</f>
        <v>89.65517241379311</v>
      </c>
      <c r="E7" s="224">
        <f>SUM(E8:E25)</f>
        <v>98</v>
      </c>
      <c r="F7" s="224">
        <f>SUM(F8:F25)</f>
        <v>85</v>
      </c>
      <c r="G7" s="34">
        <f>F7/E7*100</f>
        <v>86.734693877551024</v>
      </c>
      <c r="H7" s="224">
        <f>SUM(H8:H25)</f>
        <v>30</v>
      </c>
      <c r="I7" s="224">
        <f>SUM(I8:I25)</f>
        <v>27</v>
      </c>
      <c r="J7" s="34">
        <f>I7/H7*100</f>
        <v>90</v>
      </c>
      <c r="K7" s="224">
        <f>SUM(K8:K25)</f>
        <v>3</v>
      </c>
      <c r="L7" s="224">
        <f>SUM(L8:L25)</f>
        <v>3</v>
      </c>
      <c r="M7" s="34">
        <f>L7/K7*100</f>
        <v>100</v>
      </c>
      <c r="N7" s="224">
        <f>SUM(N8:N25)</f>
        <v>5</v>
      </c>
      <c r="O7" s="224">
        <f>SUM(O8:O25)</f>
        <v>2</v>
      </c>
      <c r="P7" s="34">
        <f>O7/N7*100</f>
        <v>40</v>
      </c>
      <c r="Q7" s="224">
        <f>SUM(Q8:Q25)</f>
        <v>93</v>
      </c>
      <c r="R7" s="224">
        <f>SUM(R8:R25)</f>
        <v>84</v>
      </c>
      <c r="S7" s="34">
        <f>R7/Q7*100</f>
        <v>90.322580645161281</v>
      </c>
      <c r="T7" s="224">
        <f>SUM(T8:T25)</f>
        <v>16</v>
      </c>
      <c r="U7" s="224">
        <f>SUM(U8:U25)</f>
        <v>39</v>
      </c>
      <c r="V7" s="224">
        <f>SUM(V8:V25)</f>
        <v>15</v>
      </c>
      <c r="W7" s="34">
        <f>V7/U7*100</f>
        <v>38.461538461538467</v>
      </c>
      <c r="X7" s="224">
        <f>SUM(X8:X25)</f>
        <v>35</v>
      </c>
      <c r="Y7" s="224">
        <f>SUM(Y8:Y25)</f>
        <v>10</v>
      </c>
      <c r="Z7" s="34">
        <f>Y7/X7*100</f>
        <v>28.571428571428569</v>
      </c>
    </row>
    <row r="8" spans="1:26" s="42" customFormat="1" ht="16.5" customHeight="1" x14ac:dyDescent="0.25">
      <c r="A8" s="37" t="s">
        <v>44</v>
      </c>
      <c r="B8" s="38">
        <v>1</v>
      </c>
      <c r="C8" s="74">
        <v>1</v>
      </c>
      <c r="D8" s="34">
        <f t="shared" ref="D8:D25" si="0">C8/B8*100</f>
        <v>100</v>
      </c>
      <c r="E8" s="38">
        <v>1</v>
      </c>
      <c r="F8" s="39">
        <v>1</v>
      </c>
      <c r="G8" s="34">
        <f t="shared" ref="G8:G25" si="1">F8/E8*100</f>
        <v>100</v>
      </c>
      <c r="H8" s="38">
        <v>0</v>
      </c>
      <c r="I8" s="38">
        <v>1</v>
      </c>
      <c r="J8" s="34" t="s">
        <v>65</v>
      </c>
      <c r="K8" s="38">
        <v>0</v>
      </c>
      <c r="L8" s="38">
        <v>0</v>
      </c>
      <c r="M8" s="34" t="s">
        <v>65</v>
      </c>
      <c r="N8" s="38">
        <v>0</v>
      </c>
      <c r="O8" s="38">
        <v>0</v>
      </c>
      <c r="P8" s="34" t="s">
        <v>65</v>
      </c>
      <c r="Q8" s="38">
        <v>1</v>
      </c>
      <c r="R8" s="38">
        <v>1</v>
      </c>
      <c r="S8" s="34">
        <f t="shared" ref="S8:S25" si="2">R8/Q8*100</f>
        <v>100</v>
      </c>
      <c r="T8" s="38">
        <v>0</v>
      </c>
      <c r="U8" s="38">
        <v>0</v>
      </c>
      <c r="V8" s="74">
        <v>0</v>
      </c>
      <c r="W8" s="34" t="s">
        <v>65</v>
      </c>
      <c r="X8" s="38">
        <v>0</v>
      </c>
      <c r="Y8" s="38">
        <v>0</v>
      </c>
      <c r="Z8" s="34" t="s">
        <v>65</v>
      </c>
    </row>
    <row r="9" spans="1:26" s="43" customFormat="1" ht="16.5" customHeight="1" x14ac:dyDescent="0.25">
      <c r="A9" s="37" t="s">
        <v>45</v>
      </c>
      <c r="B9" s="38">
        <v>3</v>
      </c>
      <c r="C9" s="74">
        <v>2</v>
      </c>
      <c r="D9" s="34">
        <f t="shared" si="0"/>
        <v>66.666666666666657</v>
      </c>
      <c r="E9" s="38">
        <v>3</v>
      </c>
      <c r="F9" s="39">
        <v>2</v>
      </c>
      <c r="G9" s="34">
        <f t="shared" si="1"/>
        <v>66.666666666666657</v>
      </c>
      <c r="H9" s="38">
        <v>1</v>
      </c>
      <c r="I9" s="38">
        <v>0</v>
      </c>
      <c r="J9" s="34">
        <f t="shared" ref="J9:J10" si="3">I9/H9*100</f>
        <v>0</v>
      </c>
      <c r="K9" s="38">
        <v>0</v>
      </c>
      <c r="L9" s="38">
        <v>0</v>
      </c>
      <c r="M9" s="34" t="s">
        <v>65</v>
      </c>
      <c r="N9" s="38">
        <v>0</v>
      </c>
      <c r="O9" s="38">
        <v>0</v>
      </c>
      <c r="P9" s="34" t="s">
        <v>65</v>
      </c>
      <c r="Q9" s="38">
        <v>3</v>
      </c>
      <c r="R9" s="38">
        <v>2</v>
      </c>
      <c r="S9" s="34">
        <f t="shared" si="2"/>
        <v>66.666666666666657</v>
      </c>
      <c r="T9" s="38">
        <v>0</v>
      </c>
      <c r="U9" s="38">
        <v>1</v>
      </c>
      <c r="V9" s="74">
        <v>0</v>
      </c>
      <c r="W9" s="34">
        <f t="shared" ref="W9:W25" si="4">V9/U9*100</f>
        <v>0</v>
      </c>
      <c r="X9" s="38">
        <v>1</v>
      </c>
      <c r="Y9" s="38">
        <v>0</v>
      </c>
      <c r="Z9" s="34">
        <f t="shared" ref="Z9:Z25" si="5">Y9/X9*100</f>
        <v>0</v>
      </c>
    </row>
    <row r="10" spans="1:26" s="42" customFormat="1" ht="16.5" customHeight="1" x14ac:dyDescent="0.25">
      <c r="A10" s="37" t="s">
        <v>46</v>
      </c>
      <c r="B10" s="38">
        <v>1</v>
      </c>
      <c r="C10" s="74">
        <v>1</v>
      </c>
      <c r="D10" s="34">
        <f t="shared" si="0"/>
        <v>100</v>
      </c>
      <c r="E10" s="38">
        <v>1</v>
      </c>
      <c r="F10" s="39">
        <v>1</v>
      </c>
      <c r="G10" s="34">
        <f t="shared" si="1"/>
        <v>100</v>
      </c>
      <c r="H10" s="38">
        <v>1</v>
      </c>
      <c r="I10" s="38">
        <v>1</v>
      </c>
      <c r="J10" s="34">
        <f t="shared" si="3"/>
        <v>100</v>
      </c>
      <c r="K10" s="38">
        <v>0</v>
      </c>
      <c r="L10" s="38">
        <v>0</v>
      </c>
      <c r="M10" s="34" t="s">
        <v>65</v>
      </c>
      <c r="N10" s="38">
        <v>0</v>
      </c>
      <c r="O10" s="38">
        <v>0</v>
      </c>
      <c r="P10" s="34" t="s">
        <v>65</v>
      </c>
      <c r="Q10" s="38">
        <v>1</v>
      </c>
      <c r="R10" s="38">
        <v>1</v>
      </c>
      <c r="S10" s="34">
        <f t="shared" si="2"/>
        <v>100</v>
      </c>
      <c r="T10" s="38">
        <v>0</v>
      </c>
      <c r="U10" s="38">
        <v>0</v>
      </c>
      <c r="V10" s="74">
        <v>0</v>
      </c>
      <c r="W10" s="34" t="s">
        <v>65</v>
      </c>
      <c r="X10" s="38">
        <v>0</v>
      </c>
      <c r="Y10" s="38">
        <v>0</v>
      </c>
      <c r="Z10" s="34" t="s">
        <v>65</v>
      </c>
    </row>
    <row r="11" spans="1:26" s="42" customFormat="1" ht="16.5" customHeight="1" x14ac:dyDescent="0.25">
      <c r="A11" s="37" t="s">
        <v>47</v>
      </c>
      <c r="B11" s="38">
        <v>1</v>
      </c>
      <c r="C11" s="74">
        <v>1</v>
      </c>
      <c r="D11" s="34">
        <f t="shared" si="0"/>
        <v>100</v>
      </c>
      <c r="E11" s="38">
        <v>1</v>
      </c>
      <c r="F11" s="39">
        <v>1</v>
      </c>
      <c r="G11" s="34">
        <f t="shared" si="1"/>
        <v>100</v>
      </c>
      <c r="H11" s="38">
        <v>0</v>
      </c>
      <c r="I11" s="38">
        <v>0</v>
      </c>
      <c r="J11" s="34" t="s">
        <v>65</v>
      </c>
      <c r="K11" s="38">
        <v>0</v>
      </c>
      <c r="L11" s="38">
        <v>0</v>
      </c>
      <c r="M11" s="34" t="s">
        <v>65</v>
      </c>
      <c r="N11" s="38">
        <v>0</v>
      </c>
      <c r="O11" s="38">
        <v>0</v>
      </c>
      <c r="P11" s="34" t="s">
        <v>65</v>
      </c>
      <c r="Q11" s="38">
        <v>1</v>
      </c>
      <c r="R11" s="38">
        <v>1</v>
      </c>
      <c r="S11" s="34">
        <f t="shared" ref="S11" si="6">R11/Q11*100</f>
        <v>100</v>
      </c>
      <c r="T11" s="38">
        <v>1</v>
      </c>
      <c r="U11" s="38">
        <v>0</v>
      </c>
      <c r="V11" s="74">
        <v>1</v>
      </c>
      <c r="W11" s="34" t="s">
        <v>65</v>
      </c>
      <c r="X11" s="38">
        <v>0</v>
      </c>
      <c r="Y11" s="38">
        <v>1</v>
      </c>
      <c r="Z11" s="34" t="s">
        <v>65</v>
      </c>
    </row>
    <row r="12" spans="1:26" s="42" customFormat="1" ht="16.5" customHeight="1" x14ac:dyDescent="0.25">
      <c r="A12" s="37" t="s">
        <v>48</v>
      </c>
      <c r="B12" s="38">
        <v>0</v>
      </c>
      <c r="C12" s="74">
        <v>0</v>
      </c>
      <c r="D12" s="34" t="s">
        <v>65</v>
      </c>
      <c r="E12" s="38">
        <v>0</v>
      </c>
      <c r="F12" s="39">
        <v>0</v>
      </c>
      <c r="G12" s="34" t="s">
        <v>65</v>
      </c>
      <c r="H12" s="38">
        <v>0</v>
      </c>
      <c r="I12" s="38">
        <v>0</v>
      </c>
      <c r="J12" s="34" t="s">
        <v>65</v>
      </c>
      <c r="K12" s="38">
        <v>0</v>
      </c>
      <c r="L12" s="38">
        <v>0</v>
      </c>
      <c r="M12" s="34" t="s">
        <v>65</v>
      </c>
      <c r="N12" s="38">
        <v>0</v>
      </c>
      <c r="O12" s="38">
        <v>0</v>
      </c>
      <c r="P12" s="34" t="s">
        <v>65</v>
      </c>
      <c r="Q12" s="38">
        <v>0</v>
      </c>
      <c r="R12" s="38">
        <v>0</v>
      </c>
      <c r="S12" s="34" t="s">
        <v>65</v>
      </c>
      <c r="T12" s="38">
        <v>0</v>
      </c>
      <c r="U12" s="38">
        <v>0</v>
      </c>
      <c r="V12" s="74">
        <v>0</v>
      </c>
      <c r="W12" s="34" t="s">
        <v>65</v>
      </c>
      <c r="X12" s="38">
        <v>0</v>
      </c>
      <c r="Y12" s="38">
        <v>0</v>
      </c>
      <c r="Z12" s="34" t="s">
        <v>65</v>
      </c>
    </row>
    <row r="13" spans="1:26" s="42" customFormat="1" ht="16.5" customHeight="1" x14ac:dyDescent="0.25">
      <c r="A13" s="37" t="s">
        <v>49</v>
      </c>
      <c r="B13" s="38">
        <v>6</v>
      </c>
      <c r="C13" s="74">
        <v>8</v>
      </c>
      <c r="D13" s="34">
        <f t="shared" si="0"/>
        <v>133.33333333333331</v>
      </c>
      <c r="E13" s="38">
        <v>6</v>
      </c>
      <c r="F13" s="39">
        <v>8</v>
      </c>
      <c r="G13" s="34">
        <f t="shared" si="1"/>
        <v>133.33333333333331</v>
      </c>
      <c r="H13" s="38">
        <v>0</v>
      </c>
      <c r="I13" s="38">
        <v>4</v>
      </c>
      <c r="J13" s="34" t="s">
        <v>65</v>
      </c>
      <c r="K13" s="38">
        <v>0</v>
      </c>
      <c r="L13" s="38">
        <v>0</v>
      </c>
      <c r="M13" s="34" t="s">
        <v>65</v>
      </c>
      <c r="N13" s="38">
        <v>1</v>
      </c>
      <c r="O13" s="38">
        <v>1</v>
      </c>
      <c r="P13" s="34">
        <f>O13/N13*100</f>
        <v>100</v>
      </c>
      <c r="Q13" s="38">
        <v>6</v>
      </c>
      <c r="R13" s="38">
        <v>8</v>
      </c>
      <c r="S13" s="34">
        <f t="shared" si="2"/>
        <v>133.33333333333331</v>
      </c>
      <c r="T13" s="38">
        <v>1</v>
      </c>
      <c r="U13" s="38">
        <v>5</v>
      </c>
      <c r="V13" s="74">
        <v>1</v>
      </c>
      <c r="W13" s="34">
        <f t="shared" si="4"/>
        <v>20</v>
      </c>
      <c r="X13" s="38">
        <v>4</v>
      </c>
      <c r="Y13" s="38">
        <v>1</v>
      </c>
      <c r="Z13" s="34">
        <f>Y13/X13*100</f>
        <v>25</v>
      </c>
    </row>
    <row r="14" spans="1:26" s="42" customFormat="1" ht="16.5" customHeight="1" x14ac:dyDescent="0.25">
      <c r="A14" s="37" t="s">
        <v>50</v>
      </c>
      <c r="B14" s="38">
        <v>1</v>
      </c>
      <c r="C14" s="74">
        <v>0</v>
      </c>
      <c r="D14" s="34">
        <f t="shared" si="0"/>
        <v>0</v>
      </c>
      <c r="E14" s="38">
        <v>1</v>
      </c>
      <c r="F14" s="39">
        <v>0</v>
      </c>
      <c r="G14" s="34">
        <f t="shared" si="1"/>
        <v>0</v>
      </c>
      <c r="H14" s="38">
        <v>0</v>
      </c>
      <c r="I14" s="38">
        <v>0</v>
      </c>
      <c r="J14" s="34" t="s">
        <v>65</v>
      </c>
      <c r="K14" s="38">
        <v>0</v>
      </c>
      <c r="L14" s="38">
        <v>0</v>
      </c>
      <c r="M14" s="34" t="s">
        <v>65</v>
      </c>
      <c r="N14" s="38">
        <v>0</v>
      </c>
      <c r="O14" s="38">
        <v>0</v>
      </c>
      <c r="P14" s="34" t="s">
        <v>65</v>
      </c>
      <c r="Q14" s="38">
        <v>1</v>
      </c>
      <c r="R14" s="38">
        <v>0</v>
      </c>
      <c r="S14" s="34">
        <f t="shared" si="2"/>
        <v>0</v>
      </c>
      <c r="T14" s="38">
        <v>0</v>
      </c>
      <c r="U14" s="38">
        <v>0</v>
      </c>
      <c r="V14" s="74">
        <v>0</v>
      </c>
      <c r="W14" s="34" t="s">
        <v>65</v>
      </c>
      <c r="X14" s="38">
        <v>0</v>
      </c>
      <c r="Y14" s="38">
        <v>0</v>
      </c>
      <c r="Z14" s="34" t="s">
        <v>65</v>
      </c>
    </row>
    <row r="15" spans="1:26" s="42" customFormat="1" ht="16.5" customHeight="1" x14ac:dyDescent="0.25">
      <c r="A15" s="37" t="s">
        <v>51</v>
      </c>
      <c r="B15" s="38">
        <v>0</v>
      </c>
      <c r="C15" s="74">
        <v>3</v>
      </c>
      <c r="D15" s="34" t="s">
        <v>65</v>
      </c>
      <c r="E15" s="38">
        <v>0</v>
      </c>
      <c r="F15" s="39">
        <v>3</v>
      </c>
      <c r="G15" s="34" t="s">
        <v>65</v>
      </c>
      <c r="H15" s="38">
        <v>0</v>
      </c>
      <c r="I15" s="38">
        <v>1</v>
      </c>
      <c r="J15" s="34" t="s">
        <v>65</v>
      </c>
      <c r="K15" s="38">
        <v>0</v>
      </c>
      <c r="L15" s="38">
        <v>0</v>
      </c>
      <c r="M15" s="34" t="s">
        <v>65</v>
      </c>
      <c r="N15" s="38">
        <v>0</v>
      </c>
      <c r="O15" s="38">
        <v>0</v>
      </c>
      <c r="P15" s="34" t="s">
        <v>65</v>
      </c>
      <c r="Q15" s="38">
        <v>0</v>
      </c>
      <c r="R15" s="38">
        <v>3</v>
      </c>
      <c r="S15" s="34" t="s">
        <v>65</v>
      </c>
      <c r="T15" s="38">
        <v>1</v>
      </c>
      <c r="U15" s="38">
        <v>0</v>
      </c>
      <c r="V15" s="74">
        <v>1</v>
      </c>
      <c r="W15" s="34" t="s">
        <v>65</v>
      </c>
      <c r="X15" s="38">
        <v>0</v>
      </c>
      <c r="Y15" s="38">
        <v>1</v>
      </c>
      <c r="Z15" s="34" t="s">
        <v>65</v>
      </c>
    </row>
    <row r="16" spans="1:26" s="42" customFormat="1" ht="16.5" customHeight="1" x14ac:dyDescent="0.25">
      <c r="A16" s="37" t="s">
        <v>52</v>
      </c>
      <c r="B16" s="38">
        <v>0</v>
      </c>
      <c r="C16" s="74">
        <v>0</v>
      </c>
      <c r="D16" s="34" t="s">
        <v>65</v>
      </c>
      <c r="E16" s="38">
        <v>0</v>
      </c>
      <c r="F16" s="39">
        <v>0</v>
      </c>
      <c r="G16" s="34" t="s">
        <v>65</v>
      </c>
      <c r="H16" s="38">
        <v>0</v>
      </c>
      <c r="I16" s="38">
        <v>0</v>
      </c>
      <c r="J16" s="34" t="s">
        <v>65</v>
      </c>
      <c r="K16" s="38">
        <v>0</v>
      </c>
      <c r="L16" s="38">
        <v>0</v>
      </c>
      <c r="M16" s="34" t="s">
        <v>65</v>
      </c>
      <c r="N16" s="38">
        <v>0</v>
      </c>
      <c r="O16" s="38">
        <v>0</v>
      </c>
      <c r="P16" s="34" t="s">
        <v>65</v>
      </c>
      <c r="Q16" s="38">
        <v>0</v>
      </c>
      <c r="R16" s="38">
        <v>0</v>
      </c>
      <c r="S16" s="34" t="s">
        <v>65</v>
      </c>
      <c r="T16" s="38">
        <v>0</v>
      </c>
      <c r="U16" s="38">
        <v>0</v>
      </c>
      <c r="V16" s="74">
        <v>0</v>
      </c>
      <c r="W16" s="34" t="s">
        <v>65</v>
      </c>
      <c r="X16" s="38">
        <v>0</v>
      </c>
      <c r="Y16" s="38">
        <v>0</v>
      </c>
      <c r="Z16" s="34" t="s">
        <v>65</v>
      </c>
    </row>
    <row r="17" spans="1:26" s="42" customFormat="1" ht="16.5" customHeight="1" x14ac:dyDescent="0.25">
      <c r="A17" s="37" t="s">
        <v>53</v>
      </c>
      <c r="B17" s="38">
        <v>2</v>
      </c>
      <c r="C17" s="74">
        <v>3</v>
      </c>
      <c r="D17" s="34">
        <f t="shared" si="0"/>
        <v>150</v>
      </c>
      <c r="E17" s="38">
        <v>1</v>
      </c>
      <c r="F17" s="39">
        <v>2</v>
      </c>
      <c r="G17" s="34">
        <f t="shared" si="1"/>
        <v>200</v>
      </c>
      <c r="H17" s="38">
        <v>1</v>
      </c>
      <c r="I17" s="38">
        <v>1</v>
      </c>
      <c r="J17" s="34">
        <f t="shared" ref="J17:J25" si="7">I17/H17*100</f>
        <v>100</v>
      </c>
      <c r="K17" s="38">
        <v>0</v>
      </c>
      <c r="L17" s="38">
        <v>1</v>
      </c>
      <c r="M17" s="34" t="s">
        <v>65</v>
      </c>
      <c r="N17" s="38">
        <v>0</v>
      </c>
      <c r="O17" s="38">
        <v>1</v>
      </c>
      <c r="P17" s="34" t="s">
        <v>65</v>
      </c>
      <c r="Q17" s="38">
        <v>1</v>
      </c>
      <c r="R17" s="38">
        <v>2</v>
      </c>
      <c r="S17" s="34">
        <f t="shared" si="2"/>
        <v>200</v>
      </c>
      <c r="T17" s="38">
        <v>1</v>
      </c>
      <c r="U17" s="38">
        <v>0</v>
      </c>
      <c r="V17" s="74">
        <v>1</v>
      </c>
      <c r="W17" s="34" t="s">
        <v>65</v>
      </c>
      <c r="X17" s="38">
        <v>0</v>
      </c>
      <c r="Y17" s="38">
        <v>0</v>
      </c>
      <c r="Z17" s="34" t="s">
        <v>65</v>
      </c>
    </row>
    <row r="18" spans="1:26" s="42" customFormat="1" ht="16.5" customHeight="1" x14ac:dyDescent="0.25">
      <c r="A18" s="37" t="s">
        <v>54</v>
      </c>
      <c r="B18" s="38">
        <v>3</v>
      </c>
      <c r="C18" s="74">
        <v>4</v>
      </c>
      <c r="D18" s="34">
        <f t="shared" si="0"/>
        <v>133.33333333333331</v>
      </c>
      <c r="E18" s="38">
        <v>3</v>
      </c>
      <c r="F18" s="39">
        <v>4</v>
      </c>
      <c r="G18" s="34">
        <f t="shared" si="1"/>
        <v>133.33333333333331</v>
      </c>
      <c r="H18" s="38">
        <v>1</v>
      </c>
      <c r="I18" s="38">
        <v>1</v>
      </c>
      <c r="J18" s="34">
        <f t="shared" si="7"/>
        <v>100</v>
      </c>
      <c r="K18" s="38">
        <v>0</v>
      </c>
      <c r="L18" s="38">
        <v>0</v>
      </c>
      <c r="M18" s="34" t="s">
        <v>65</v>
      </c>
      <c r="N18" s="38">
        <v>0</v>
      </c>
      <c r="O18" s="38">
        <v>0</v>
      </c>
      <c r="P18" s="34" t="s">
        <v>65</v>
      </c>
      <c r="Q18" s="38">
        <v>2</v>
      </c>
      <c r="R18" s="38">
        <v>4</v>
      </c>
      <c r="S18" s="34">
        <f t="shared" si="2"/>
        <v>200</v>
      </c>
      <c r="T18" s="38">
        <v>1</v>
      </c>
      <c r="U18" s="38">
        <v>1</v>
      </c>
      <c r="V18" s="74">
        <v>1</v>
      </c>
      <c r="W18" s="34">
        <f t="shared" si="4"/>
        <v>100</v>
      </c>
      <c r="X18" s="38">
        <v>1</v>
      </c>
      <c r="Y18" s="38">
        <v>1</v>
      </c>
      <c r="Z18" s="34">
        <f t="shared" si="5"/>
        <v>100</v>
      </c>
    </row>
    <row r="19" spans="1:26" s="42" customFormat="1" ht="16.5" customHeight="1" x14ac:dyDescent="0.25">
      <c r="A19" s="37" t="s">
        <v>55</v>
      </c>
      <c r="B19" s="38">
        <v>0</v>
      </c>
      <c r="C19" s="74">
        <v>1</v>
      </c>
      <c r="D19" s="34" t="s">
        <v>65</v>
      </c>
      <c r="E19" s="38">
        <v>0</v>
      </c>
      <c r="F19" s="39">
        <v>1</v>
      </c>
      <c r="G19" s="34" t="s">
        <v>65</v>
      </c>
      <c r="H19" s="38">
        <v>0</v>
      </c>
      <c r="I19" s="38">
        <v>0</v>
      </c>
      <c r="J19" s="34" t="s">
        <v>65</v>
      </c>
      <c r="K19" s="38">
        <v>0</v>
      </c>
      <c r="L19" s="38">
        <v>0</v>
      </c>
      <c r="M19" s="34" t="s">
        <v>65</v>
      </c>
      <c r="N19" s="38">
        <v>0</v>
      </c>
      <c r="O19" s="38">
        <v>0</v>
      </c>
      <c r="P19" s="34" t="s">
        <v>65</v>
      </c>
      <c r="Q19" s="38">
        <v>0</v>
      </c>
      <c r="R19" s="38">
        <v>1</v>
      </c>
      <c r="S19" s="34" t="s">
        <v>65</v>
      </c>
      <c r="T19" s="38">
        <v>1</v>
      </c>
      <c r="U19" s="38">
        <v>0</v>
      </c>
      <c r="V19" s="74">
        <v>1</v>
      </c>
      <c r="W19" s="34" t="s">
        <v>65</v>
      </c>
      <c r="X19" s="38">
        <v>0</v>
      </c>
      <c r="Y19" s="38">
        <v>1</v>
      </c>
      <c r="Z19" s="34" t="s">
        <v>65</v>
      </c>
    </row>
    <row r="20" spans="1:26" s="42" customFormat="1" ht="16.5" customHeight="1" x14ac:dyDescent="0.25">
      <c r="A20" s="37" t="s">
        <v>56</v>
      </c>
      <c r="B20" s="38">
        <v>1</v>
      </c>
      <c r="C20" s="74">
        <v>1</v>
      </c>
      <c r="D20" s="34">
        <f t="shared" si="0"/>
        <v>100</v>
      </c>
      <c r="E20" s="38">
        <v>1</v>
      </c>
      <c r="F20" s="39">
        <v>1</v>
      </c>
      <c r="G20" s="34">
        <f t="shared" si="1"/>
        <v>100</v>
      </c>
      <c r="H20" s="38">
        <v>0</v>
      </c>
      <c r="I20" s="38">
        <v>0</v>
      </c>
      <c r="J20" s="34" t="s">
        <v>65</v>
      </c>
      <c r="K20" s="38">
        <v>0</v>
      </c>
      <c r="L20" s="38">
        <v>0</v>
      </c>
      <c r="M20" s="34" t="s">
        <v>65</v>
      </c>
      <c r="N20" s="38">
        <v>0</v>
      </c>
      <c r="O20" s="38">
        <v>0</v>
      </c>
      <c r="P20" s="34" t="s">
        <v>65</v>
      </c>
      <c r="Q20" s="38">
        <v>1</v>
      </c>
      <c r="R20" s="38">
        <v>1</v>
      </c>
      <c r="S20" s="34">
        <f t="shared" si="2"/>
        <v>100</v>
      </c>
      <c r="T20" s="38">
        <v>0</v>
      </c>
      <c r="U20" s="38">
        <v>1</v>
      </c>
      <c r="V20" s="74">
        <v>0</v>
      </c>
      <c r="W20" s="34">
        <f t="shared" si="4"/>
        <v>0</v>
      </c>
      <c r="X20" s="38">
        <v>1</v>
      </c>
      <c r="Y20" s="38">
        <v>0</v>
      </c>
      <c r="Z20" s="34" t="s">
        <v>65</v>
      </c>
    </row>
    <row r="21" spans="1:26" s="42" customFormat="1" ht="16.5" customHeight="1" x14ac:dyDescent="0.25">
      <c r="A21" s="37" t="s">
        <v>57</v>
      </c>
      <c r="B21" s="38">
        <v>0</v>
      </c>
      <c r="C21" s="74">
        <v>0</v>
      </c>
      <c r="D21" s="34" t="s">
        <v>65</v>
      </c>
      <c r="E21" s="38">
        <v>0</v>
      </c>
      <c r="F21" s="39">
        <v>0</v>
      </c>
      <c r="G21" s="34" t="s">
        <v>65</v>
      </c>
      <c r="H21" s="38">
        <v>0</v>
      </c>
      <c r="I21" s="38">
        <v>0</v>
      </c>
      <c r="J21" s="34" t="s">
        <v>65</v>
      </c>
      <c r="K21" s="38">
        <v>0</v>
      </c>
      <c r="L21" s="38">
        <v>0</v>
      </c>
      <c r="M21" s="34" t="s">
        <v>65</v>
      </c>
      <c r="N21" s="38">
        <v>0</v>
      </c>
      <c r="O21" s="38">
        <v>0</v>
      </c>
      <c r="P21" s="34" t="s">
        <v>65</v>
      </c>
      <c r="Q21" s="38">
        <v>0</v>
      </c>
      <c r="R21" s="38">
        <v>0</v>
      </c>
      <c r="S21" s="34" t="s">
        <v>65</v>
      </c>
      <c r="T21" s="38">
        <v>0</v>
      </c>
      <c r="U21" s="38">
        <v>0</v>
      </c>
      <c r="V21" s="74">
        <v>0</v>
      </c>
      <c r="W21" s="34" t="s">
        <v>65</v>
      </c>
      <c r="X21" s="38">
        <v>0</v>
      </c>
      <c r="Y21" s="38">
        <v>0</v>
      </c>
      <c r="Z21" s="34" t="s">
        <v>65</v>
      </c>
    </row>
    <row r="22" spans="1:26" s="42" customFormat="1" ht="16.5" customHeight="1" x14ac:dyDescent="0.25">
      <c r="A22" s="37" t="s">
        <v>58</v>
      </c>
      <c r="B22" s="38">
        <v>5</v>
      </c>
      <c r="C22" s="119">
        <v>9</v>
      </c>
      <c r="D22" s="34">
        <f t="shared" si="0"/>
        <v>180</v>
      </c>
      <c r="E22" s="38">
        <v>5</v>
      </c>
      <c r="F22" s="39">
        <v>9</v>
      </c>
      <c r="G22" s="34">
        <f t="shared" si="1"/>
        <v>180</v>
      </c>
      <c r="H22" s="38">
        <v>0</v>
      </c>
      <c r="I22" s="38">
        <v>1</v>
      </c>
      <c r="J22" s="34" t="s">
        <v>65</v>
      </c>
      <c r="K22" s="38">
        <v>0</v>
      </c>
      <c r="L22" s="38">
        <v>0</v>
      </c>
      <c r="M22" s="34" t="s">
        <v>65</v>
      </c>
      <c r="N22" s="38">
        <v>0</v>
      </c>
      <c r="O22" s="38">
        <v>0</v>
      </c>
      <c r="P22" s="34" t="s">
        <v>65</v>
      </c>
      <c r="Q22" s="38">
        <v>5</v>
      </c>
      <c r="R22" s="38">
        <v>9</v>
      </c>
      <c r="S22" s="34">
        <f t="shared" si="2"/>
        <v>180</v>
      </c>
      <c r="T22" s="38">
        <v>2</v>
      </c>
      <c r="U22" s="38">
        <v>0</v>
      </c>
      <c r="V22" s="74">
        <v>2</v>
      </c>
      <c r="W22" s="34" t="s">
        <v>65</v>
      </c>
      <c r="X22" s="38">
        <v>0</v>
      </c>
      <c r="Y22" s="38">
        <v>0</v>
      </c>
      <c r="Z22" s="34" t="s">
        <v>65</v>
      </c>
    </row>
    <row r="23" spans="1:26" s="42" customFormat="1" ht="16.5" customHeight="1" x14ac:dyDescent="0.25">
      <c r="A23" s="37" t="s">
        <v>59</v>
      </c>
      <c r="B23" s="38">
        <v>14</v>
      </c>
      <c r="C23" s="74">
        <v>11</v>
      </c>
      <c r="D23" s="34">
        <f t="shared" si="0"/>
        <v>78.571428571428569</v>
      </c>
      <c r="E23" s="38">
        <v>13</v>
      </c>
      <c r="F23" s="39">
        <v>9</v>
      </c>
      <c r="G23" s="34">
        <f t="shared" si="1"/>
        <v>69.230769230769226</v>
      </c>
      <c r="H23" s="38">
        <v>4</v>
      </c>
      <c r="I23" s="38">
        <v>2</v>
      </c>
      <c r="J23" s="34">
        <f t="shared" si="7"/>
        <v>50</v>
      </c>
      <c r="K23" s="38">
        <v>0</v>
      </c>
      <c r="L23" s="38">
        <v>0</v>
      </c>
      <c r="M23" s="34" t="s">
        <v>65</v>
      </c>
      <c r="N23" s="38">
        <v>0</v>
      </c>
      <c r="O23" s="38">
        <v>0</v>
      </c>
      <c r="P23" s="34" t="s">
        <v>65</v>
      </c>
      <c r="Q23" s="38">
        <v>13</v>
      </c>
      <c r="R23" s="38">
        <v>8</v>
      </c>
      <c r="S23" s="34">
        <f t="shared" si="2"/>
        <v>61.53846153846154</v>
      </c>
      <c r="T23" s="38">
        <v>0</v>
      </c>
      <c r="U23" s="38">
        <v>8</v>
      </c>
      <c r="V23" s="74">
        <v>0</v>
      </c>
      <c r="W23" s="34">
        <f t="shared" si="4"/>
        <v>0</v>
      </c>
      <c r="X23" s="38">
        <v>7</v>
      </c>
      <c r="Y23" s="38">
        <v>0</v>
      </c>
      <c r="Z23" s="34">
        <f t="shared" si="5"/>
        <v>0</v>
      </c>
    </row>
    <row r="24" spans="1:26" s="42" customFormat="1" ht="16.5" customHeight="1" x14ac:dyDescent="0.25">
      <c r="A24" s="37" t="s">
        <v>60</v>
      </c>
      <c r="B24" s="38">
        <v>63</v>
      </c>
      <c r="C24" s="74">
        <v>48</v>
      </c>
      <c r="D24" s="34">
        <f t="shared" si="0"/>
        <v>76.19047619047619</v>
      </c>
      <c r="E24" s="38">
        <v>49</v>
      </c>
      <c r="F24" s="39">
        <v>33</v>
      </c>
      <c r="G24" s="34">
        <f t="shared" si="1"/>
        <v>67.346938775510196</v>
      </c>
      <c r="H24" s="38">
        <v>14</v>
      </c>
      <c r="I24" s="38">
        <v>10</v>
      </c>
      <c r="J24" s="34">
        <f t="shared" si="7"/>
        <v>71.428571428571431</v>
      </c>
      <c r="K24" s="38">
        <v>0</v>
      </c>
      <c r="L24" s="38">
        <v>1</v>
      </c>
      <c r="M24" s="34" t="s">
        <v>65</v>
      </c>
      <c r="N24" s="38">
        <v>4</v>
      </c>
      <c r="O24" s="38">
        <v>0</v>
      </c>
      <c r="P24" s="34">
        <f>O24/N24*100</f>
        <v>0</v>
      </c>
      <c r="Q24" s="38">
        <v>45</v>
      </c>
      <c r="R24" s="38">
        <v>33</v>
      </c>
      <c r="S24" s="34">
        <f t="shared" si="2"/>
        <v>73.333333333333329</v>
      </c>
      <c r="T24" s="38">
        <v>8</v>
      </c>
      <c r="U24" s="38">
        <v>18</v>
      </c>
      <c r="V24" s="74">
        <v>7</v>
      </c>
      <c r="W24" s="34">
        <f t="shared" si="4"/>
        <v>38.888888888888893</v>
      </c>
      <c r="X24" s="38">
        <v>17</v>
      </c>
      <c r="Y24" s="38">
        <v>5</v>
      </c>
      <c r="Z24" s="34">
        <f t="shared" si="5"/>
        <v>29.411764705882355</v>
      </c>
    </row>
    <row r="25" spans="1:26" s="42" customFormat="1" ht="16.5" customHeight="1" x14ac:dyDescent="0.25">
      <c r="A25" s="37" t="s">
        <v>61</v>
      </c>
      <c r="B25" s="38">
        <v>15</v>
      </c>
      <c r="C25" s="74">
        <v>11</v>
      </c>
      <c r="D25" s="34">
        <f t="shared" si="0"/>
        <v>73.333333333333329</v>
      </c>
      <c r="E25" s="38">
        <v>13</v>
      </c>
      <c r="F25" s="39">
        <v>10</v>
      </c>
      <c r="G25" s="34">
        <f t="shared" si="1"/>
        <v>76.923076923076934</v>
      </c>
      <c r="H25" s="38">
        <v>8</v>
      </c>
      <c r="I25" s="38">
        <v>5</v>
      </c>
      <c r="J25" s="34">
        <f t="shared" si="7"/>
        <v>62.5</v>
      </c>
      <c r="K25" s="38">
        <v>3</v>
      </c>
      <c r="L25" s="38">
        <v>1</v>
      </c>
      <c r="M25" s="34">
        <f>L25/K25*100</f>
        <v>33.333333333333329</v>
      </c>
      <c r="N25" s="38">
        <v>0</v>
      </c>
      <c r="O25" s="38">
        <v>0</v>
      </c>
      <c r="P25" s="34" t="s">
        <v>65</v>
      </c>
      <c r="Q25" s="38">
        <v>13</v>
      </c>
      <c r="R25" s="38">
        <v>10</v>
      </c>
      <c r="S25" s="34">
        <f t="shared" si="2"/>
        <v>76.923076923076934</v>
      </c>
      <c r="T25" s="38">
        <v>0</v>
      </c>
      <c r="U25" s="38">
        <v>5</v>
      </c>
      <c r="V25" s="74">
        <v>0</v>
      </c>
      <c r="W25" s="34">
        <f t="shared" si="4"/>
        <v>0</v>
      </c>
      <c r="X25" s="38">
        <v>4</v>
      </c>
      <c r="Y25" s="38">
        <v>0</v>
      </c>
      <c r="Z25" s="34">
        <f t="shared" si="5"/>
        <v>0</v>
      </c>
    </row>
    <row r="26" spans="1:26" ht="15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75"/>
      <c r="W26" s="49"/>
    </row>
    <row r="27" spans="1:26" x14ac:dyDescent="0.2"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1:26" x14ac:dyDescent="0.2"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6" x14ac:dyDescent="0.2"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6" x14ac:dyDescent="0.2"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6" x14ac:dyDescent="0.2"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6" x14ac:dyDescent="0.2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1:23" x14ac:dyDescent="0.2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1:23" x14ac:dyDescent="0.2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1:23" x14ac:dyDescent="0.2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1:23" x14ac:dyDescent="0.2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1:23" x14ac:dyDescent="0.2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1:23" x14ac:dyDescent="0.2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1:23" x14ac:dyDescent="0.2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1:23" x14ac:dyDescent="0.2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1:23" x14ac:dyDescent="0.2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1:23" x14ac:dyDescent="0.2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1:23" x14ac:dyDescent="0.2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1:23" x14ac:dyDescent="0.2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1:23" x14ac:dyDescent="0.2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11:23" x14ac:dyDescent="0.2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spans="11:23" x14ac:dyDescent="0.2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11:23" x14ac:dyDescent="0.2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1:23" x14ac:dyDescent="0.2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11:23" x14ac:dyDescent="0.2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11:23" x14ac:dyDescent="0.2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1:23" x14ac:dyDescent="0.2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1:23" x14ac:dyDescent="0.2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1:23" x14ac:dyDescent="0.2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1:23" x14ac:dyDescent="0.2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1:23" x14ac:dyDescent="0.2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1:23" x14ac:dyDescent="0.2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1:23" x14ac:dyDescent="0.2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1:23" x14ac:dyDescent="0.2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1:23" x14ac:dyDescent="0.2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1:23" x14ac:dyDescent="0.2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1:23" x14ac:dyDescent="0.2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1:23" x14ac:dyDescent="0.2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1:23" x14ac:dyDescent="0.2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1:23" x14ac:dyDescent="0.2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1:23" x14ac:dyDescent="0.2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1:23" x14ac:dyDescent="0.2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1:23" x14ac:dyDescent="0.2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1:23" x14ac:dyDescent="0.2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1:23" x14ac:dyDescent="0.2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1:23" x14ac:dyDescent="0.2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1:23" x14ac:dyDescent="0.2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1:23" x14ac:dyDescent="0.2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1:23" x14ac:dyDescent="0.2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1:23" x14ac:dyDescent="0.2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</sheetData>
  <mergeCells count="11">
    <mergeCell ref="A4:A5"/>
    <mergeCell ref="B4:D4"/>
    <mergeCell ref="E4:G4"/>
    <mergeCell ref="H4:J4"/>
    <mergeCell ref="K4:M4"/>
    <mergeCell ref="I1:M1"/>
    <mergeCell ref="B2:M2"/>
    <mergeCell ref="X4:Z4"/>
    <mergeCell ref="N4:P4"/>
    <mergeCell ref="Q4:S4"/>
    <mergeCell ref="U4:W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70" workbookViewId="0">
      <selection activeCell="N10" sqref="N10"/>
    </sheetView>
  </sheetViews>
  <sheetFormatPr defaultColWidth="8" defaultRowHeight="12.75" x14ac:dyDescent="0.2"/>
  <cols>
    <col min="1" max="1" width="60.28515625" style="2" customWidth="1"/>
    <col min="2" max="3" width="17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20"/>
      <c r="C1" s="320"/>
      <c r="D1" s="320"/>
      <c r="E1" s="320"/>
    </row>
    <row r="2" spans="1:11" ht="27" customHeight="1" x14ac:dyDescent="0.2">
      <c r="A2" s="247" t="s">
        <v>72</v>
      </c>
      <c r="B2" s="247"/>
      <c r="C2" s="247"/>
      <c r="D2" s="247"/>
      <c r="E2" s="247"/>
    </row>
    <row r="3" spans="1:11" ht="28.5" customHeight="1" x14ac:dyDescent="0.2">
      <c r="A3" s="247" t="s">
        <v>35</v>
      </c>
      <c r="B3" s="247"/>
      <c r="C3" s="247"/>
      <c r="D3" s="247"/>
      <c r="E3" s="247"/>
    </row>
    <row r="4" spans="1:11" ht="5.25" customHeight="1" x14ac:dyDescent="0.2">
      <c r="A4" s="21"/>
    </row>
    <row r="5" spans="1:11" s="3" customFormat="1" ht="23.25" customHeight="1" x14ac:dyDescent="0.25">
      <c r="A5" s="258"/>
      <c r="B5" s="248" t="s">
        <v>125</v>
      </c>
      <c r="C5" s="248" t="s">
        <v>130</v>
      </c>
      <c r="D5" s="284" t="s">
        <v>1</v>
      </c>
      <c r="E5" s="285"/>
    </row>
    <row r="6" spans="1:11" s="3" customFormat="1" ht="32.25" customHeight="1" x14ac:dyDescent="0.25">
      <c r="A6" s="258"/>
      <c r="B6" s="249"/>
      <c r="C6" s="249"/>
      <c r="D6" s="4" t="s">
        <v>2</v>
      </c>
      <c r="E6" s="5" t="s">
        <v>63</v>
      </c>
    </row>
    <row r="7" spans="1:11" s="8" customFormat="1" ht="15.75" customHeight="1" x14ac:dyDescent="0.25">
      <c r="A7" s="6" t="s">
        <v>3</v>
      </c>
      <c r="B7" s="7">
        <v>5</v>
      </c>
      <c r="C7" s="7">
        <v>6</v>
      </c>
      <c r="D7" s="7">
        <v>7</v>
      </c>
      <c r="E7" s="7">
        <v>8</v>
      </c>
    </row>
    <row r="8" spans="1:11" s="8" customFormat="1" ht="31.5" customHeight="1" x14ac:dyDescent="0.25">
      <c r="A8" s="103" t="s">
        <v>66</v>
      </c>
      <c r="B8" s="169">
        <v>23053</v>
      </c>
      <c r="C8" s="169">
        <v>20613</v>
      </c>
      <c r="D8" s="143">
        <f>C8/B8*100</f>
        <v>89.415694269726288</v>
      </c>
      <c r="E8" s="124">
        <f t="shared" ref="E8" si="0">C8-B8</f>
        <v>-2440</v>
      </c>
      <c r="K8" s="11"/>
    </row>
    <row r="9" spans="1:11" s="3" customFormat="1" ht="31.5" customHeight="1" x14ac:dyDescent="0.25">
      <c r="A9" s="103" t="s">
        <v>38</v>
      </c>
      <c r="B9" s="121">
        <v>11976</v>
      </c>
      <c r="C9" s="121">
        <v>10794</v>
      </c>
      <c r="D9" s="143">
        <f t="shared" ref="D9:D13" si="1">C9/B9*100</f>
        <v>90.130260521042089</v>
      </c>
      <c r="E9" s="124">
        <f t="shared" ref="E9:E13" si="2">C9-B9</f>
        <v>-1182</v>
      </c>
      <c r="K9" s="11"/>
    </row>
    <row r="10" spans="1:11" s="3" customFormat="1" ht="54.75" customHeight="1" x14ac:dyDescent="0.25">
      <c r="A10" s="104" t="s">
        <v>67</v>
      </c>
      <c r="B10" s="121">
        <v>6348</v>
      </c>
      <c r="C10" s="121">
        <v>4451</v>
      </c>
      <c r="D10" s="143">
        <f t="shared" si="1"/>
        <v>70.116572148708258</v>
      </c>
      <c r="E10" s="124">
        <f t="shared" si="2"/>
        <v>-1897</v>
      </c>
      <c r="K10" s="11"/>
    </row>
    <row r="11" spans="1:11" s="3" customFormat="1" ht="35.25" customHeight="1" x14ac:dyDescent="0.25">
      <c r="A11" s="103" t="s">
        <v>40</v>
      </c>
      <c r="B11" s="121">
        <v>570</v>
      </c>
      <c r="C11" s="121">
        <v>457</v>
      </c>
      <c r="D11" s="143">
        <f t="shared" si="1"/>
        <v>80.175438596491233</v>
      </c>
      <c r="E11" s="124">
        <f t="shared" si="2"/>
        <v>-113</v>
      </c>
      <c r="K11" s="11"/>
    </row>
    <row r="12" spans="1:11" s="3" customFormat="1" ht="45.75" customHeight="1" x14ac:dyDescent="0.25">
      <c r="A12" s="103" t="s">
        <v>31</v>
      </c>
      <c r="B12" s="121">
        <v>1605</v>
      </c>
      <c r="C12" s="121">
        <v>822</v>
      </c>
      <c r="D12" s="143">
        <f t="shared" si="1"/>
        <v>51.214953271028044</v>
      </c>
      <c r="E12" s="124">
        <f t="shared" si="2"/>
        <v>-783</v>
      </c>
      <c r="K12" s="11"/>
    </row>
    <row r="13" spans="1:11" s="3" customFormat="1" ht="55.5" customHeight="1" x14ac:dyDescent="0.25">
      <c r="A13" s="103" t="s">
        <v>42</v>
      </c>
      <c r="B13" s="121">
        <v>11254</v>
      </c>
      <c r="C13" s="170">
        <v>10490</v>
      </c>
      <c r="D13" s="143">
        <f t="shared" si="1"/>
        <v>93.211302647947392</v>
      </c>
      <c r="E13" s="124">
        <f t="shared" si="2"/>
        <v>-764</v>
      </c>
      <c r="K13" s="11"/>
    </row>
    <row r="14" spans="1:11" s="3" customFormat="1" ht="12.75" customHeight="1" x14ac:dyDescent="0.25">
      <c r="A14" s="254" t="s">
        <v>4</v>
      </c>
      <c r="B14" s="255"/>
      <c r="C14" s="255"/>
      <c r="D14" s="255"/>
      <c r="E14" s="255"/>
      <c r="K14" s="11"/>
    </row>
    <row r="15" spans="1:11" s="3" customFormat="1" ht="15" customHeight="1" x14ac:dyDescent="0.25">
      <c r="A15" s="256"/>
      <c r="B15" s="257"/>
      <c r="C15" s="257"/>
      <c r="D15" s="257"/>
      <c r="E15" s="257"/>
      <c r="K15" s="11"/>
    </row>
    <row r="16" spans="1:11" s="3" customFormat="1" ht="20.25" customHeight="1" x14ac:dyDescent="0.25">
      <c r="A16" s="252" t="s">
        <v>0</v>
      </c>
      <c r="B16" s="258" t="s">
        <v>134</v>
      </c>
      <c r="C16" s="258" t="s">
        <v>133</v>
      </c>
      <c r="D16" s="284" t="s">
        <v>1</v>
      </c>
      <c r="E16" s="285"/>
      <c r="K16" s="11"/>
    </row>
    <row r="17" spans="1:11" ht="35.25" customHeight="1" x14ac:dyDescent="0.2">
      <c r="A17" s="253"/>
      <c r="B17" s="258"/>
      <c r="C17" s="258"/>
      <c r="D17" s="4" t="s">
        <v>2</v>
      </c>
      <c r="E17" s="5" t="s">
        <v>64</v>
      </c>
      <c r="K17" s="11"/>
    </row>
    <row r="18" spans="1:11" ht="24" customHeight="1" x14ac:dyDescent="0.2">
      <c r="A18" s="103" t="s">
        <v>119</v>
      </c>
      <c r="B18" s="169" t="s">
        <v>117</v>
      </c>
      <c r="C18" s="169">
        <v>2577</v>
      </c>
      <c r="D18" s="16" t="s">
        <v>117</v>
      </c>
      <c r="E18" s="133" t="s">
        <v>117</v>
      </c>
      <c r="K18" s="11"/>
    </row>
    <row r="19" spans="1:11" ht="25.5" customHeight="1" x14ac:dyDescent="0.2">
      <c r="A19" s="1" t="s">
        <v>38</v>
      </c>
      <c r="B19" s="134">
        <v>4074</v>
      </c>
      <c r="C19" s="134">
        <v>2166</v>
      </c>
      <c r="D19" s="16">
        <f t="shared" ref="D19:D20" si="3">C19/B19*100</f>
        <v>53.166421207658324</v>
      </c>
      <c r="E19" s="133">
        <f t="shared" ref="E19:E20" si="4">C19-B19</f>
        <v>-1908</v>
      </c>
      <c r="K19" s="11"/>
    </row>
    <row r="20" spans="1:11" ht="28.5" customHeight="1" x14ac:dyDescent="0.2">
      <c r="A20" s="1" t="s">
        <v>41</v>
      </c>
      <c r="B20" s="134">
        <v>3525</v>
      </c>
      <c r="C20" s="134">
        <v>1798</v>
      </c>
      <c r="D20" s="16">
        <f t="shared" si="3"/>
        <v>51.00709219858156</v>
      </c>
      <c r="E20" s="133">
        <f t="shared" si="4"/>
        <v>-1727</v>
      </c>
      <c r="K20" s="11"/>
    </row>
    <row r="21" spans="1:11" ht="48" customHeight="1" x14ac:dyDescent="0.2">
      <c r="A21" s="269" t="s">
        <v>118</v>
      </c>
      <c r="B21" s="269"/>
      <c r="C21" s="269"/>
      <c r="D21" s="269"/>
      <c r="E21" s="269"/>
    </row>
  </sheetData>
  <mergeCells count="13">
    <mergeCell ref="A21:E21"/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2021-11-10T12:21:30Z</cp:lastPrinted>
  <dcterms:created xsi:type="dcterms:W3CDTF">2020-12-10T10:35:03Z</dcterms:created>
  <dcterms:modified xsi:type="dcterms:W3CDTF">2022-01-14T12:51:02Z</dcterms:modified>
</cp:coreProperties>
</file>